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360" yWindow="15" windowWidth="11340" windowHeight="6540"/>
  </bookViews>
  <sheets>
    <sheet name="40 Column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'40 Column'!$D$3:$AW$55</definedName>
  </definedNames>
  <calcPr calcId="152511"/>
</workbook>
</file>

<file path=xl/calcChain.xml><?xml version="1.0" encoding="utf-8"?>
<calcChain xmlns="http://schemas.openxmlformats.org/spreadsheetml/2006/main">
  <c r="L17" i="1" l="1"/>
  <c r="H18" i="1"/>
  <c r="I18" i="1"/>
  <c r="J18" i="1"/>
  <c r="K18" i="1"/>
  <c r="H20" i="1"/>
  <c r="I20" i="1"/>
  <c r="J20" i="1"/>
  <c r="L23" i="1"/>
  <c r="M23" i="1" s="1"/>
  <c r="L24" i="1"/>
  <c r="L25" i="1"/>
  <c r="M25" i="1" s="1"/>
  <c r="L26" i="1"/>
  <c r="M26" i="1" s="1"/>
  <c r="L32" i="1"/>
  <c r="M32" i="1" s="1"/>
  <c r="L33" i="1"/>
  <c r="M33" i="1" s="1"/>
  <c r="H27" i="1"/>
  <c r="H29" i="1" s="1"/>
  <c r="H34" i="1"/>
  <c r="I27" i="1"/>
  <c r="I29" i="1" s="1"/>
  <c r="I37" i="1" s="1"/>
  <c r="I34" i="1"/>
  <c r="J27" i="1"/>
  <c r="J29" i="1" s="1"/>
  <c r="J34" i="1"/>
  <c r="K27" i="1"/>
  <c r="K34" i="1"/>
  <c r="L27" i="1"/>
  <c r="L34" i="1"/>
  <c r="J37" i="1" l="1"/>
  <c r="H37" i="1"/>
  <c r="N26" i="1"/>
  <c r="I39" i="1"/>
  <c r="I41" i="1" s="1"/>
  <c r="H39" i="1"/>
  <c r="H41" i="1" s="1"/>
  <c r="J39" i="1"/>
  <c r="J41" i="1" s="1"/>
  <c r="N32" i="1"/>
  <c r="O32" i="1" s="1"/>
  <c r="M34" i="1"/>
  <c r="N25" i="1"/>
  <c r="O25" i="1" s="1"/>
  <c r="N33" i="1"/>
  <c r="O26" i="1"/>
  <c r="M24" i="1"/>
  <c r="N23" i="1"/>
  <c r="O23" i="1" s="1"/>
  <c r="K20" i="1"/>
  <c r="K29" i="1" s="1"/>
  <c r="K37" i="1" s="1"/>
  <c r="L18" i="1"/>
  <c r="L20" i="1" s="1"/>
  <c r="L29" i="1" s="1"/>
  <c r="L37" i="1" s="1"/>
  <c r="M17" i="1"/>
  <c r="N24" i="1"/>
  <c r="N17" i="1"/>
  <c r="Q25" i="1" l="1"/>
  <c r="M18" i="1"/>
  <c r="P25" i="1"/>
  <c r="R25" i="1" s="1"/>
  <c r="M27" i="1"/>
  <c r="P32" i="1"/>
  <c r="N18" i="1"/>
  <c r="P26" i="1"/>
  <c r="Q26" i="1" s="1"/>
  <c r="L39" i="1"/>
  <c r="L41" i="1"/>
  <c r="M20" i="1"/>
  <c r="N27" i="1"/>
  <c r="P23" i="1"/>
  <c r="K39" i="1"/>
  <c r="K41" i="1" s="1"/>
  <c r="O33" i="1"/>
  <c r="O17" i="1"/>
  <c r="N20" i="1"/>
  <c r="O34" i="1"/>
  <c r="N34" i="1"/>
  <c r="O24" i="1"/>
  <c r="P24" i="1" s="1"/>
  <c r="P33" i="1"/>
  <c r="S25" i="1" l="1"/>
  <c r="U25" i="1" s="1"/>
  <c r="N29" i="1"/>
  <c r="P27" i="1"/>
  <c r="M29" i="1"/>
  <c r="M37" i="1" s="1"/>
  <c r="M41" i="1"/>
  <c r="M39" i="1"/>
  <c r="N37" i="1"/>
  <c r="Q33" i="1"/>
  <c r="R33" i="1" s="1"/>
  <c r="P34" i="1"/>
  <c r="Q32" i="1"/>
  <c r="Q24" i="1"/>
  <c r="R26" i="1"/>
  <c r="P17" i="1"/>
  <c r="Q17" i="1" s="1"/>
  <c r="O18" i="1"/>
  <c r="O20" i="1" s="1"/>
  <c r="O29" i="1" s="1"/>
  <c r="O37" i="1" s="1"/>
  <c r="Q23" i="1"/>
  <c r="T25" i="1"/>
  <c r="O27" i="1"/>
  <c r="P18" i="1" l="1"/>
  <c r="V25" i="1"/>
  <c r="Q27" i="1"/>
  <c r="O39" i="1"/>
  <c r="O41" i="1"/>
  <c r="N39" i="1"/>
  <c r="N41" i="1" s="1"/>
  <c r="R23" i="1"/>
  <c r="R24" i="1"/>
  <c r="Q18" i="1"/>
  <c r="S33" i="1"/>
  <c r="S26" i="1"/>
  <c r="P20" i="1"/>
  <c r="P29" i="1" s="1"/>
  <c r="P37" i="1" s="1"/>
  <c r="Q34" i="1"/>
  <c r="R32" i="1"/>
  <c r="R17" i="1"/>
  <c r="S17" i="1" s="1"/>
  <c r="S23" i="1"/>
  <c r="P39" i="1" l="1"/>
  <c r="P41" i="1" s="1"/>
  <c r="R27" i="1"/>
  <c r="T23" i="1"/>
  <c r="S24" i="1"/>
  <c r="Q20" i="1"/>
  <c r="Q29" i="1" s="1"/>
  <c r="Q37" i="1" s="1"/>
  <c r="R18" i="1"/>
  <c r="R34" i="1"/>
  <c r="S32" i="1"/>
  <c r="S27" i="1"/>
  <c r="T17" i="1"/>
  <c r="T32" i="1"/>
  <c r="T34" i="1" s="1"/>
  <c r="W25" i="1"/>
  <c r="T33" i="1"/>
  <c r="U33" i="1" s="1"/>
  <c r="T26" i="1"/>
  <c r="X25" i="1" l="1"/>
  <c r="Y25" i="1" s="1"/>
  <c r="Z25" i="1" s="1"/>
  <c r="AA25" i="1" s="1"/>
  <c r="Q39" i="1"/>
  <c r="Q41" i="1" s="1"/>
  <c r="U32" i="1"/>
  <c r="V32" i="1" s="1"/>
  <c r="U23" i="1"/>
  <c r="U17" i="1"/>
  <c r="U26" i="1"/>
  <c r="V33" i="1"/>
  <c r="W33" i="1" s="1"/>
  <c r="S34" i="1"/>
  <c r="S18" i="1"/>
  <c r="T24" i="1"/>
  <c r="R20" i="1"/>
  <c r="R29" i="1" s="1"/>
  <c r="R37" i="1" s="1"/>
  <c r="W32" i="1" l="1"/>
  <c r="W34" i="1" s="1"/>
  <c r="V26" i="1"/>
  <c r="W26" i="1" s="1"/>
  <c r="U24" i="1"/>
  <c r="R39" i="1"/>
  <c r="R41" i="1" s="1"/>
  <c r="V24" i="1"/>
  <c r="W24" i="1" s="1"/>
  <c r="X24" i="1" s="1"/>
  <c r="Y24" i="1" s="1"/>
  <c r="Z24" i="1" s="1"/>
  <c r="AA24" i="1" s="1"/>
  <c r="AB24" i="1" s="1"/>
  <c r="AC24" i="1" s="1"/>
  <c r="AD24" i="1" s="1"/>
  <c r="U34" i="1"/>
  <c r="V17" i="1"/>
  <c r="S20" i="1"/>
  <c r="S29" i="1" s="1"/>
  <c r="S37" i="1" s="1"/>
  <c r="T18" i="1"/>
  <c r="X33" i="1"/>
  <c r="V34" i="1"/>
  <c r="T27" i="1"/>
  <c r="AB25" i="1"/>
  <c r="AC25" i="1" s="1"/>
  <c r="AD25" i="1" s="1"/>
  <c r="AE25" i="1" s="1"/>
  <c r="AF25" i="1" s="1"/>
  <c r="AG25" i="1" s="1"/>
  <c r="AH25" i="1" s="1"/>
  <c r="AI25" i="1" s="1"/>
  <c r="AJ25" i="1" s="1"/>
  <c r="AK25" i="1" s="1"/>
  <c r="AL25" i="1" s="1"/>
  <c r="AM25" i="1" s="1"/>
  <c r="AN25" i="1" s="1"/>
  <c r="AO25" i="1" s="1"/>
  <c r="AP25" i="1" s="1"/>
  <c r="AQ25" i="1" s="1"/>
  <c r="AR25" i="1" s="1"/>
  <c r="AS25" i="1" s="1"/>
  <c r="AT25" i="1" s="1"/>
  <c r="AU25" i="1" s="1"/>
  <c r="AV25" i="1" s="1"/>
  <c r="U27" i="1"/>
  <c r="V23" i="1"/>
  <c r="X32" i="1"/>
  <c r="Y32" i="1" s="1"/>
  <c r="X26" i="1" l="1"/>
  <c r="Z32" i="1"/>
  <c r="S39" i="1"/>
  <c r="S41" i="1" s="1"/>
  <c r="X34" i="1"/>
  <c r="V27" i="1"/>
  <c r="W23" i="1"/>
  <c r="AE24" i="1"/>
  <c r="AF24" i="1" s="1"/>
  <c r="AG24" i="1" s="1"/>
  <c r="AH24" i="1" s="1"/>
  <c r="AI24" i="1" s="1"/>
  <c r="AJ24" i="1" s="1"/>
  <c r="AK24" i="1" s="1"/>
  <c r="AL24" i="1" s="1"/>
  <c r="AM24" i="1" s="1"/>
  <c r="AN24" i="1" s="1"/>
  <c r="AO24" i="1" s="1"/>
  <c r="AP24" i="1" s="1"/>
  <c r="AQ24" i="1" s="1"/>
  <c r="AR24" i="1" s="1"/>
  <c r="AS24" i="1" s="1"/>
  <c r="AT24" i="1" s="1"/>
  <c r="AU24" i="1" s="1"/>
  <c r="AV24" i="1" s="1"/>
  <c r="T20" i="1"/>
  <c r="T29" i="1" s="1"/>
  <c r="T37" i="1" s="1"/>
  <c r="U18" i="1"/>
  <c r="Y33" i="1"/>
  <c r="Z33" i="1" s="1"/>
  <c r="AA33" i="1" s="1"/>
  <c r="AB33" i="1" s="1"/>
  <c r="AC33" i="1" s="1"/>
  <c r="AD33" i="1" s="1"/>
  <c r="AE33" i="1" s="1"/>
  <c r="AF33" i="1" s="1"/>
  <c r="AG33" i="1" s="1"/>
  <c r="AH33" i="1" s="1"/>
  <c r="AI33" i="1" s="1"/>
  <c r="AJ33" i="1" s="1"/>
  <c r="AK33" i="1" s="1"/>
  <c r="AL33" i="1" s="1"/>
  <c r="AM33" i="1" s="1"/>
  <c r="AN33" i="1" s="1"/>
  <c r="AO33" i="1" s="1"/>
  <c r="AP33" i="1" s="1"/>
  <c r="AQ33" i="1" s="1"/>
  <c r="AR33" i="1" s="1"/>
  <c r="AS33" i="1" s="1"/>
  <c r="AT33" i="1" s="1"/>
  <c r="AU33" i="1" s="1"/>
  <c r="AV33" i="1" s="1"/>
  <c r="W17" i="1"/>
  <c r="Y26" i="1" l="1"/>
  <c r="Z26" i="1" s="1"/>
  <c r="AA26" i="1" s="1"/>
  <c r="AB26" i="1" s="1"/>
  <c r="AC26" i="1" s="1"/>
  <c r="AD26" i="1" s="1"/>
  <c r="AE26" i="1" s="1"/>
  <c r="AF26" i="1" s="1"/>
  <c r="AG26" i="1" s="1"/>
  <c r="AH26" i="1" s="1"/>
  <c r="AI26" i="1" s="1"/>
  <c r="AJ26" i="1" s="1"/>
  <c r="AK26" i="1" s="1"/>
  <c r="AL26" i="1" s="1"/>
  <c r="AM26" i="1" s="1"/>
  <c r="AN26" i="1" s="1"/>
  <c r="AO26" i="1" s="1"/>
  <c r="AP26" i="1" s="1"/>
  <c r="AQ26" i="1" s="1"/>
  <c r="AR26" i="1" s="1"/>
  <c r="AS26" i="1" s="1"/>
  <c r="AT26" i="1" s="1"/>
  <c r="AU26" i="1" s="1"/>
  <c r="AV26" i="1" s="1"/>
  <c r="Y34" i="1"/>
  <c r="T39" i="1"/>
  <c r="T41" i="1" s="1"/>
  <c r="Z34" i="1"/>
  <c r="AA32" i="1"/>
  <c r="V18" i="1"/>
  <c r="U20" i="1"/>
  <c r="U29" i="1" s="1"/>
  <c r="U37" i="1" s="1"/>
  <c r="X17" i="1"/>
  <c r="W27" i="1"/>
  <c r="X23" i="1"/>
  <c r="AA34" i="1" l="1"/>
  <c r="AB32" i="1"/>
  <c r="V20" i="1"/>
  <c r="V29" i="1" s="1"/>
  <c r="V37" i="1" s="1"/>
  <c r="W18" i="1"/>
  <c r="X27" i="1"/>
  <c r="Y23" i="1"/>
  <c r="Y17" i="1"/>
  <c r="U39" i="1"/>
  <c r="U41" i="1"/>
  <c r="AB34" i="1" l="1"/>
  <c r="AC32" i="1"/>
  <c r="Y27" i="1"/>
  <c r="Z23" i="1"/>
  <c r="V39" i="1"/>
  <c r="V41" i="1" s="1"/>
  <c r="Z17" i="1"/>
  <c r="X18" i="1"/>
  <c r="W20" i="1"/>
  <c r="W29" i="1" s="1"/>
  <c r="W37" i="1" s="1"/>
  <c r="Y18" i="1" l="1"/>
  <c r="X20" i="1"/>
  <c r="X29" i="1" s="1"/>
  <c r="X37" i="1" s="1"/>
  <c r="AA17" i="1"/>
  <c r="AC34" i="1"/>
  <c r="AD32" i="1"/>
  <c r="Z27" i="1"/>
  <c r="AA23" i="1"/>
  <c r="W39" i="1"/>
  <c r="W41" i="1" s="1"/>
  <c r="Z18" i="1" l="1"/>
  <c r="Y20" i="1"/>
  <c r="Y29" i="1" s="1"/>
  <c r="Y37" i="1" s="1"/>
  <c r="X41" i="1"/>
  <c r="X39" i="1"/>
  <c r="AD34" i="1"/>
  <c r="AE32" i="1"/>
  <c r="AA27" i="1"/>
  <c r="AB23" i="1"/>
  <c r="AB17" i="1"/>
  <c r="AA18" i="1" l="1"/>
  <c r="Z20" i="1"/>
  <c r="Z29" i="1" s="1"/>
  <c r="Z37" i="1" s="1"/>
  <c r="AE34" i="1"/>
  <c r="AF32" i="1"/>
  <c r="Y39" i="1"/>
  <c r="Y41" i="1" s="1"/>
  <c r="AC17" i="1"/>
  <c r="AB27" i="1"/>
  <c r="AC23" i="1"/>
  <c r="AB18" i="1" l="1"/>
  <c r="AA20" i="1"/>
  <c r="AA29" i="1" s="1"/>
  <c r="AA37" i="1" s="1"/>
  <c r="Z41" i="1"/>
  <c r="Z39" i="1"/>
  <c r="AC27" i="1"/>
  <c r="AD23" i="1"/>
  <c r="AD17" i="1"/>
  <c r="AF34" i="1"/>
  <c r="AG32" i="1"/>
  <c r="AC18" i="1" l="1"/>
  <c r="AB20" i="1"/>
  <c r="AB29" i="1" s="1"/>
  <c r="AB37" i="1" s="1"/>
  <c r="AD27" i="1"/>
  <c r="AE23" i="1"/>
  <c r="AA41" i="1"/>
  <c r="AA39" i="1"/>
  <c r="AG34" i="1"/>
  <c r="AH32" i="1"/>
  <c r="AE17" i="1"/>
  <c r="AD18" i="1" l="1"/>
  <c r="AC20" i="1"/>
  <c r="AC29" i="1" s="1"/>
  <c r="AC37" i="1" s="1"/>
  <c r="AB39" i="1"/>
  <c r="AB41" i="1" s="1"/>
  <c r="AF17" i="1"/>
  <c r="AH34" i="1"/>
  <c r="AI32" i="1"/>
  <c r="AE27" i="1"/>
  <c r="AF23" i="1"/>
  <c r="AE18" i="1" l="1"/>
  <c r="AD20" i="1"/>
  <c r="AD29" i="1" s="1"/>
  <c r="AD37" i="1" s="1"/>
  <c r="AF27" i="1"/>
  <c r="AG23" i="1"/>
  <c r="AC39" i="1"/>
  <c r="AC41" i="1" s="1"/>
  <c r="AG17" i="1"/>
  <c r="AI34" i="1"/>
  <c r="AJ32" i="1"/>
  <c r="AF18" i="1" l="1"/>
  <c r="AE20" i="1"/>
  <c r="AE29" i="1" s="1"/>
  <c r="AE37" i="1" s="1"/>
  <c r="AH17" i="1"/>
  <c r="AD39" i="1"/>
  <c r="AD41" i="1" s="1"/>
  <c r="AJ34" i="1"/>
  <c r="AK32" i="1"/>
  <c r="AG27" i="1"/>
  <c r="AH23" i="1"/>
  <c r="AG18" i="1" l="1"/>
  <c r="AF20" i="1"/>
  <c r="AF29" i="1" s="1"/>
  <c r="AF37" i="1" s="1"/>
  <c r="AE39" i="1"/>
  <c r="AE41" i="1" s="1"/>
  <c r="AH27" i="1"/>
  <c r="AI23" i="1"/>
  <c r="AK34" i="1"/>
  <c r="AL32" i="1"/>
  <c r="AI17" i="1"/>
  <c r="AH18" i="1" l="1"/>
  <c r="AG20" i="1"/>
  <c r="AG29" i="1" s="1"/>
  <c r="AG37" i="1" s="1"/>
  <c r="AI27" i="1"/>
  <c r="AJ23" i="1"/>
  <c r="AJ17" i="1"/>
  <c r="AF39" i="1"/>
  <c r="AF41" i="1"/>
  <c r="AL34" i="1"/>
  <c r="AM32" i="1"/>
  <c r="AI18" i="1" l="1"/>
  <c r="AH20" i="1"/>
  <c r="AH29" i="1" s="1"/>
  <c r="AH37" i="1" s="1"/>
  <c r="AM34" i="1"/>
  <c r="AN32" i="1"/>
  <c r="AG41" i="1"/>
  <c r="AG39" i="1"/>
  <c r="AK17" i="1"/>
  <c r="AJ27" i="1"/>
  <c r="AK23" i="1"/>
  <c r="AJ18" i="1" l="1"/>
  <c r="AI20" i="1"/>
  <c r="AI29" i="1" s="1"/>
  <c r="AI37" i="1" s="1"/>
  <c r="AL17" i="1"/>
  <c r="AH39" i="1"/>
  <c r="AH41" i="1" s="1"/>
  <c r="AK27" i="1"/>
  <c r="AL23" i="1"/>
  <c r="AN34" i="1"/>
  <c r="AO32" i="1"/>
  <c r="AK18" i="1" l="1"/>
  <c r="AJ20" i="1"/>
  <c r="AJ29" i="1" s="1"/>
  <c r="AJ37" i="1" s="1"/>
  <c r="AL27" i="1"/>
  <c r="AM23" i="1"/>
  <c r="AI39" i="1"/>
  <c r="AI41" i="1" s="1"/>
  <c r="AO34" i="1"/>
  <c r="AP32" i="1"/>
  <c r="AM17" i="1"/>
  <c r="AL18" i="1" l="1"/>
  <c r="AK20" i="1"/>
  <c r="AK29" i="1" s="1"/>
  <c r="AK37" i="1" s="1"/>
  <c r="AP34" i="1"/>
  <c r="AQ32" i="1"/>
  <c r="AJ39" i="1"/>
  <c r="AJ41" i="1" s="1"/>
  <c r="AN17" i="1"/>
  <c r="AM27" i="1"/>
  <c r="AN23" i="1"/>
  <c r="AM18" i="1" l="1"/>
  <c r="AL20" i="1"/>
  <c r="AL29" i="1" s="1"/>
  <c r="AL37" i="1" s="1"/>
  <c r="AO17" i="1"/>
  <c r="AK39" i="1"/>
  <c r="AK41" i="1" s="1"/>
  <c r="AN27" i="1"/>
  <c r="AO23" i="1"/>
  <c r="AQ34" i="1"/>
  <c r="AR32" i="1"/>
  <c r="AN18" i="1" l="1"/>
  <c r="AM20" i="1"/>
  <c r="AM29" i="1" s="1"/>
  <c r="AM37" i="1" s="1"/>
  <c r="AO27" i="1"/>
  <c r="AP23" i="1"/>
  <c r="AL39" i="1"/>
  <c r="AL41" i="1" s="1"/>
  <c r="AR34" i="1"/>
  <c r="AS32" i="1"/>
  <c r="AP17" i="1"/>
  <c r="AO18" i="1" l="1"/>
  <c r="AN20" i="1"/>
  <c r="AN29" i="1" s="1"/>
  <c r="AN37" i="1" s="1"/>
  <c r="AS34" i="1"/>
  <c r="AT32" i="1"/>
  <c r="AM39" i="1"/>
  <c r="AM41" i="1" s="1"/>
  <c r="AQ17" i="1"/>
  <c r="AP27" i="1"/>
  <c r="AQ23" i="1"/>
  <c r="AP18" i="1" l="1"/>
  <c r="AO20" i="1"/>
  <c r="AO29" i="1" s="1"/>
  <c r="AO37" i="1" s="1"/>
  <c r="AR17" i="1"/>
  <c r="AN39" i="1"/>
  <c r="AN41" i="1" s="1"/>
  <c r="AQ27" i="1"/>
  <c r="AR23" i="1"/>
  <c r="AT34" i="1"/>
  <c r="AU32" i="1"/>
  <c r="AQ18" i="1" l="1"/>
  <c r="AP20" i="1"/>
  <c r="AP29" i="1" s="1"/>
  <c r="AP37" i="1" s="1"/>
  <c r="AR27" i="1"/>
  <c r="AS23" i="1"/>
  <c r="AO41" i="1"/>
  <c r="AO39" i="1"/>
  <c r="AU34" i="1"/>
  <c r="AV32" i="1"/>
  <c r="AV34" i="1" s="1"/>
  <c r="AS17" i="1"/>
  <c r="AR18" i="1" l="1"/>
  <c r="AQ20" i="1"/>
  <c r="AQ29" i="1" s="1"/>
  <c r="AQ37" i="1" s="1"/>
  <c r="AT17" i="1"/>
  <c r="AP39" i="1"/>
  <c r="AP41" i="1" s="1"/>
  <c r="AS27" i="1"/>
  <c r="AT23" i="1"/>
  <c r="AT27" i="1" l="1"/>
  <c r="AU23" i="1"/>
  <c r="AQ39" i="1"/>
  <c r="AQ41" i="1" s="1"/>
  <c r="AS18" i="1"/>
  <c r="AR20" i="1"/>
  <c r="AR29" i="1" s="1"/>
  <c r="AR37" i="1" s="1"/>
  <c r="AU17" i="1"/>
  <c r="AT18" i="1" l="1"/>
  <c r="AS20" i="1"/>
  <c r="AS29" i="1" s="1"/>
  <c r="AS37" i="1" s="1"/>
  <c r="AR39" i="1"/>
  <c r="AR41" i="1" s="1"/>
  <c r="AU27" i="1"/>
  <c r="AV23" i="1"/>
  <c r="AV27" i="1" s="1"/>
  <c r="AV17" i="1"/>
  <c r="AU18" i="1" l="1"/>
  <c r="AT20" i="1"/>
  <c r="AT29" i="1" s="1"/>
  <c r="AT37" i="1" s="1"/>
  <c r="AS39" i="1"/>
  <c r="AS41" i="1" s="1"/>
  <c r="AT39" i="1" l="1"/>
  <c r="AT41" i="1" s="1"/>
  <c r="AV18" i="1"/>
  <c r="AU20" i="1"/>
  <c r="AU29" i="1" l="1"/>
  <c r="AU37" i="1" s="1"/>
  <c r="AV20" i="1"/>
  <c r="AV29" i="1" s="1"/>
  <c r="AV37" i="1" s="1"/>
  <c r="AU39" i="1" l="1"/>
  <c r="AU41" i="1" s="1"/>
  <c r="AV41" i="1"/>
  <c r="AV39" i="1"/>
</calcChain>
</file>

<file path=xl/comments1.xml><?xml version="1.0" encoding="utf-8"?>
<comments xmlns="http://schemas.openxmlformats.org/spreadsheetml/2006/main">
  <authors>
    <author>Author</author>
  </authors>
  <commentList>
    <comment ref="E8" authorId="0" shapeId="0">
      <text>
        <r>
          <rPr>
            <sz val="12"/>
            <color indexed="81"/>
            <rFont val="Arial"/>
            <family val="2"/>
          </rPr>
          <t>To expand or contract, click on + or - box above.</t>
        </r>
      </text>
    </comment>
    <comment ref="F18" authorId="0" shapeId="0">
      <text>
        <r>
          <rPr>
            <sz val="10"/>
            <color indexed="81"/>
            <rFont val="Arial"/>
            <family val="2"/>
          </rPr>
          <t>Enter data at the bottom of this page for Cost of Sales.</t>
        </r>
      </text>
    </comment>
  </commentList>
</comments>
</file>

<file path=xl/sharedStrings.xml><?xml version="1.0" encoding="utf-8"?>
<sst xmlns="http://schemas.openxmlformats.org/spreadsheetml/2006/main" count="88" uniqueCount="30">
  <si>
    <t>Your Business, Inc.</t>
  </si>
  <si>
    <t>The shaded cells are protected regression analysis formulas.</t>
  </si>
  <si>
    <t>Enter your numbers in the unshaded cells.</t>
  </si>
  <si>
    <t xml:space="preserve"> </t>
  </si>
  <si>
    <t>40 Month</t>
  </si>
  <si>
    <t>Month</t>
  </si>
  <si>
    <t>Average</t>
  </si>
  <si>
    <t>Sales</t>
  </si>
  <si>
    <t>Cost of sales</t>
  </si>
  <si>
    <t xml:space="preserve">Gross profit  </t>
  </si>
  <si>
    <t>Expenses</t>
  </si>
  <si>
    <t>Operating expenses</t>
  </si>
  <si>
    <t>Interest</t>
  </si>
  <si>
    <t>Depreciation</t>
  </si>
  <si>
    <t>Amortization</t>
  </si>
  <si>
    <t xml:space="preserve">Total expenses  </t>
  </si>
  <si>
    <t xml:space="preserve">Operating income  </t>
  </si>
  <si>
    <t>Other income and expenses</t>
  </si>
  <si>
    <t>Gain (loss) on sale of assets</t>
  </si>
  <si>
    <t>Other (net)</t>
  </si>
  <si>
    <t xml:space="preserve">Subtotal  </t>
  </si>
  <si>
    <t xml:space="preserve">Income before tax  </t>
  </si>
  <si>
    <t>Please enter  a tax percentage</t>
  </si>
  <si>
    <t>Taxes @</t>
  </si>
  <si>
    <t>Taxes</t>
  </si>
  <si>
    <t xml:space="preserve">Net income  </t>
  </si>
  <si>
    <t>Detailed Supporting Information</t>
  </si>
  <si>
    <t xml:space="preserve">Direct labor  </t>
  </si>
  <si>
    <t xml:space="preserve">Materials  </t>
  </si>
  <si>
    <t xml:space="preserve">Other costs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</si>
</sst>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$&quot;#,##0.00"/>
    <numFmt numFmtId="168" formatCode="_-&quot;£&quot;* #,##0_-;\-&quot;£&quot;* #,##0_-;_-&quot;£&quot;* &quot;-&quot;_-;_-@_-"/>
    <numFmt numFmtId="169" formatCode="_-* #,##0_-;\-* #,##0_-;_-* &quot;-&quot;_-;_-@_-"/>
    <numFmt numFmtId="170" formatCode="_-&quot;£&quot;* #,##0.00_-;\-&quot;£&quot;* #,##0.00_-;_-&quot;£&quot;* &quot;-&quot;??_-;_-@_-"/>
    <numFmt numFmtId="171" formatCode="_-* #,##0.00_-;\-* #,##0.00_-;_-* &quot;-&quot;??_-;_-@_-"/>
    <numFmt numFmtId="172" formatCode="0.00%_);[Red]\(0.00%\)"/>
    <numFmt numFmtId="173" formatCode="0%_);[Red]\(0%\)"/>
  </numFmts>
  <fonts count="40" x14ac:knownFonts="1">
    <font>
      <sz val="10"/>
      <name val="Times New Roman"/>
    </font>
    <font>
      <sz val="10"/>
      <color indexed="8"/>
      <name val="Arial"/>
      <family val="2"/>
    </font>
    <font>
      <b/>
      <i/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6"/>
      <color indexed="8"/>
      <name val="Times New Roman"/>
      <family val="1"/>
    </font>
    <font>
      <sz val="10"/>
      <color indexed="81"/>
      <name val="Arial"/>
      <family val="2"/>
    </font>
    <font>
      <u/>
      <sz val="10"/>
      <color indexed="12"/>
      <name val="Times New Roman"/>
      <family val="1"/>
      <charset val="162"/>
    </font>
    <font>
      <u/>
      <sz val="10"/>
      <color indexed="12"/>
      <name val="Arial"/>
      <family val="2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12"/>
      <color indexed="81"/>
      <name val="Arial"/>
      <family val="2"/>
    </font>
    <font>
      <sz val="8"/>
      <name val="Tahoma"/>
      <family val="2"/>
    </font>
    <font>
      <sz val="8"/>
      <name val="Times New Roman"/>
      <family val="1"/>
      <charset val="162"/>
    </font>
    <font>
      <sz val="8"/>
      <name val="Verdana"/>
      <family val="2"/>
    </font>
    <font>
      <sz val="10"/>
      <name val="Helv"/>
    </font>
    <font>
      <b/>
      <sz val="9"/>
      <name val="Arial"/>
      <family val="2"/>
      <charset val="16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  <charset val="162"/>
    </font>
    <font>
      <b/>
      <sz val="12"/>
      <name val="Arial"/>
      <family val="2"/>
      <charset val="162"/>
    </font>
    <font>
      <b/>
      <sz val="11"/>
      <color indexed="23"/>
      <name val="Verdana"/>
      <family val="2"/>
    </font>
    <font>
      <sz val="10"/>
      <color indexed="10"/>
      <name val="Helv"/>
    </font>
    <font>
      <sz val="9"/>
      <color indexed="10"/>
      <name val="Arial"/>
      <family val="2"/>
      <charset val="16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8"/>
        <bgColor indexed="58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58"/>
      </patternFill>
    </fill>
    <fill>
      <patternFill patternType="darkGray">
        <fgColor indexed="9"/>
        <bgColor indexed="9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/>
      <right/>
      <top style="thick">
        <color indexed="22"/>
      </top>
      <bottom/>
      <diagonal/>
    </border>
    <border>
      <left style="thick">
        <color indexed="22"/>
      </left>
      <right/>
      <top/>
      <bottom/>
      <diagonal/>
    </border>
    <border>
      <left/>
      <right style="thick">
        <color indexed="22"/>
      </right>
      <top/>
      <bottom/>
      <diagonal/>
    </border>
    <border>
      <left/>
      <right/>
      <top style="thick">
        <color indexed="19"/>
      </top>
      <bottom style="thin">
        <color indexed="5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/>
      <top/>
      <bottom style="medium">
        <color indexed="19"/>
      </bottom>
      <diagonal/>
    </border>
    <border>
      <left style="thick">
        <color indexed="22"/>
      </left>
      <right/>
      <top/>
      <bottom style="thick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/>
      <diagonal/>
    </border>
  </borders>
  <cellStyleXfs count="77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3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6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8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37" fontId="12" fillId="16" borderId="1" applyBorder="0" applyProtection="0">
      <alignment vertical="center"/>
    </xf>
    <xf numFmtId="0" fontId="28" fillId="17" borderId="0" applyNumberFormat="0" applyBorder="0" applyAlignment="0" applyProtection="0"/>
    <xf numFmtId="164" fontId="13" fillId="0" borderId="2">
      <protection locked="0"/>
    </xf>
    <xf numFmtId="0" fontId="14" fillId="18" borderId="0" applyBorder="0">
      <alignment horizontal="left" vertical="center" indent="1"/>
    </xf>
    <xf numFmtId="0" fontId="29" fillId="4" borderId="3" applyNumberFormat="0" applyAlignment="0" applyProtection="0"/>
    <xf numFmtId="0" fontId="30" fillId="19" borderId="4" applyNumberFormat="0" applyAlignment="0" applyProtection="0"/>
    <xf numFmtId="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5" fillId="0" borderId="5"/>
    <xf numFmtId="4" fontId="13" fillId="20" borderId="5">
      <protection locked="0"/>
    </xf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9" fillId="0" borderId="0" applyFont="0" applyFill="0" applyBorder="0" applyAlignment="0" applyProtection="0"/>
    <xf numFmtId="0" fontId="32" fillId="6" borderId="0" applyNumberFormat="0" applyBorder="0" applyAlignment="0" applyProtection="0"/>
    <xf numFmtId="4" fontId="13" fillId="21" borderId="5"/>
    <xf numFmtId="166" fontId="16" fillId="0" borderId="6"/>
    <xf numFmtId="37" fontId="17" fillId="22" borderId="2" applyBorder="0">
      <alignment horizontal="left" vertical="center" indent="1"/>
    </xf>
    <xf numFmtId="37" fontId="18" fillId="23" borderId="7" applyFill="0">
      <alignment vertical="center"/>
    </xf>
    <xf numFmtId="0" fontId="18" fillId="24" borderId="8" applyNumberFormat="0">
      <alignment horizontal="left" vertical="top" indent="1"/>
    </xf>
    <xf numFmtId="0" fontId="18" fillId="16" borderId="0" applyBorder="0">
      <alignment horizontal="left" vertical="center" indent="1"/>
    </xf>
    <xf numFmtId="0" fontId="18" fillId="0" borderId="8" applyNumberFormat="0" applyFill="0">
      <alignment horizontal="centerContinuous" vertical="top"/>
    </xf>
    <xf numFmtId="0" fontId="19" fillId="0" borderId="0" applyNumberFormat="0" applyFont="0" applyFill="0" applyAlignment="0" applyProtection="0"/>
    <xf numFmtId="0" fontId="20" fillId="0" borderId="0" applyNumberFormat="0" applyFon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4" fillId="10" borderId="3" applyNumberFormat="0" applyAlignment="0" applyProtection="0"/>
    <xf numFmtId="166" fontId="16" fillId="0" borderId="10"/>
    <xf numFmtId="0" fontId="35" fillId="0" borderId="11" applyNumberFormat="0" applyFill="0" applyAlignment="0" applyProtection="0"/>
    <xf numFmtId="165" fontId="16" fillId="0" borderId="12"/>
    <xf numFmtId="0" fontId="36" fillId="7" borderId="0" applyNumberFormat="0" applyBorder="0" applyAlignment="0" applyProtection="0"/>
    <xf numFmtId="0" fontId="21" fillId="23" borderId="0">
      <alignment horizontal="left" wrapText="1" indent="1"/>
    </xf>
    <xf numFmtId="37" fontId="12" fillId="16" borderId="13" applyBorder="0">
      <alignment horizontal="left" vertical="center" indent="2"/>
    </xf>
    <xf numFmtId="0" fontId="1" fillId="25" borderId="0"/>
    <xf numFmtId="0" fontId="1" fillId="25" borderId="0"/>
    <xf numFmtId="0" fontId="22" fillId="0" borderId="0"/>
    <xf numFmtId="0" fontId="9" fillId="7" borderId="14" applyNumberFormat="0" applyFont="0" applyAlignment="0" applyProtection="0"/>
    <xf numFmtId="0" fontId="37" fillId="4" borderId="15" applyNumberFormat="0" applyAlignment="0" applyProtection="0"/>
    <xf numFmtId="173" fontId="10" fillId="26" borderId="16"/>
    <xf numFmtId="172" fontId="10" fillId="0" borderId="16" applyFont="0" applyFill="0" applyBorder="0" applyAlignment="0" applyProtection="0">
      <protection locked="0"/>
    </xf>
    <xf numFmtId="2" fontId="23" fillId="0" borderId="0">
      <protection locked="0"/>
    </xf>
    <xf numFmtId="0" fontId="9" fillId="27" borderId="0"/>
    <xf numFmtId="49" fontId="9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0">
      <alignment horizontal="right"/>
    </xf>
    <xf numFmtId="0" fontId="25" fillId="0" borderId="0"/>
    <xf numFmtId="0" fontId="9" fillId="0" borderId="17" applyNumberFormat="0" applyFont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39" fillId="0" borderId="0" applyNumberFormat="0" applyFill="0" applyBorder="0" applyAlignment="0" applyProtection="0"/>
  </cellStyleXfs>
  <cellXfs count="64">
    <xf numFmtId="0" fontId="0" fillId="0" borderId="0" xfId="0"/>
    <xf numFmtId="0" fontId="1" fillId="25" borderId="0" xfId="60" applyProtection="1">
      <protection hidden="1"/>
    </xf>
    <xf numFmtId="0" fontId="1" fillId="25" borderId="0" xfId="60" applyAlignment="1" applyProtection="1">
      <alignment horizontal="left"/>
      <protection hidden="1"/>
    </xf>
    <xf numFmtId="0" fontId="1" fillId="16" borderId="18" xfId="60" applyNumberFormat="1" applyFont="1" applyFill="1" applyBorder="1" applyAlignment="1" applyProtection="1">
      <protection hidden="1"/>
    </xf>
    <xf numFmtId="0" fontId="1" fillId="16" borderId="19" xfId="60" applyNumberFormat="1" applyFont="1" applyFill="1" applyBorder="1" applyAlignment="1" applyProtection="1">
      <protection hidden="1"/>
    </xf>
    <xf numFmtId="0" fontId="1" fillId="28" borderId="19" xfId="60" applyNumberFormat="1" applyFont="1" applyFill="1" applyBorder="1" applyAlignment="1" applyProtection="1">
      <protection hidden="1"/>
    </xf>
    <xf numFmtId="0" fontId="1" fillId="28" borderId="19" xfId="60" applyNumberFormat="1" applyFont="1" applyFill="1" applyBorder="1" applyAlignment="1" applyProtection="1">
      <alignment horizontal="left"/>
      <protection hidden="1"/>
    </xf>
    <xf numFmtId="0" fontId="1" fillId="16" borderId="20" xfId="60" applyNumberFormat="1" applyFont="1" applyFill="1" applyBorder="1" applyAlignment="1" applyProtection="1">
      <protection hidden="1"/>
    </xf>
    <xf numFmtId="0" fontId="1" fillId="16" borderId="0" xfId="60" applyNumberFormat="1" applyFont="1" applyFill="1" applyBorder="1" applyAlignment="1" applyProtection="1">
      <protection hidden="1"/>
    </xf>
    <xf numFmtId="0" fontId="1" fillId="28" borderId="0" xfId="60" applyNumberFormat="1" applyFont="1" applyFill="1" applyBorder="1" applyAlignment="1" applyProtection="1">
      <protection hidden="1"/>
    </xf>
    <xf numFmtId="0" fontId="5" fillId="28" borderId="0" xfId="60" applyNumberFormat="1" applyFont="1" applyFill="1" applyBorder="1" applyAlignment="1" applyProtection="1">
      <alignment horizontal="left"/>
      <protection hidden="1"/>
    </xf>
    <xf numFmtId="0" fontId="1" fillId="28" borderId="0" xfId="60" applyNumberFormat="1" applyFont="1" applyFill="1" applyBorder="1" applyAlignment="1" applyProtection="1">
      <alignment horizontal="left"/>
      <protection hidden="1"/>
    </xf>
    <xf numFmtId="0" fontId="1" fillId="28" borderId="21" xfId="60" applyNumberFormat="1" applyFont="1" applyFill="1" applyBorder="1" applyAlignment="1" applyProtection="1">
      <protection hidden="1"/>
    </xf>
    <xf numFmtId="0" fontId="1" fillId="28" borderId="0" xfId="60" applyNumberFormat="1" applyFont="1" applyFill="1" applyBorder="1" applyAlignment="1" applyProtection="1">
      <alignment horizontal="left" vertical="top"/>
      <protection hidden="1"/>
    </xf>
    <xf numFmtId="0" fontId="1" fillId="28" borderId="0" xfId="60" applyNumberFormat="1" applyFont="1" applyFill="1" applyBorder="1" applyAlignment="1" applyProtection="1">
      <alignment vertical="top"/>
      <protection hidden="1"/>
    </xf>
    <xf numFmtId="0" fontId="1" fillId="16" borderId="21" xfId="60" applyNumberFormat="1" applyFont="1" applyFill="1" applyBorder="1" applyProtection="1">
      <protection hidden="1"/>
    </xf>
    <xf numFmtId="0" fontId="1" fillId="28" borderId="22" xfId="60" applyNumberFormat="1" applyFont="1" applyFill="1" applyBorder="1" applyAlignment="1" applyProtection="1">
      <protection hidden="1"/>
    </xf>
    <xf numFmtId="0" fontId="1" fillId="16" borderId="20" xfId="60" applyNumberFormat="1" applyFont="1" applyFill="1" applyBorder="1" applyProtection="1">
      <protection hidden="1"/>
    </xf>
    <xf numFmtId="0" fontId="1" fillId="16" borderId="0" xfId="60" applyNumberFormat="1" applyFont="1" applyFill="1" applyBorder="1" applyProtection="1">
      <protection hidden="1"/>
    </xf>
    <xf numFmtId="0" fontId="1" fillId="28" borderId="23" xfId="60" applyNumberFormat="1" applyFont="1" applyFill="1" applyBorder="1" applyAlignment="1" applyProtection="1">
      <alignment horizontal="centerContinuous"/>
      <protection hidden="1"/>
    </xf>
    <xf numFmtId="0" fontId="1" fillId="28" borderId="24" xfId="60" applyNumberFormat="1" applyFont="1" applyFill="1" applyBorder="1" applyAlignment="1" applyProtection="1">
      <alignment horizontal="centerContinuous"/>
      <protection hidden="1"/>
    </xf>
    <xf numFmtId="0" fontId="1" fillId="28" borderId="24" xfId="60" applyNumberFormat="1" applyFont="1" applyFill="1" applyBorder="1" applyProtection="1">
      <protection hidden="1"/>
    </xf>
    <xf numFmtId="0" fontId="1" fillId="28" borderId="25" xfId="60" applyNumberFormat="1" applyFont="1" applyFill="1" applyBorder="1" applyProtection="1">
      <protection hidden="1"/>
    </xf>
    <xf numFmtId="0" fontId="1" fillId="28" borderId="0" xfId="60" applyNumberFormat="1" applyFont="1" applyFill="1" applyBorder="1" applyProtection="1">
      <protection hidden="1"/>
    </xf>
    <xf numFmtId="0" fontId="2" fillId="28" borderId="26" xfId="60" applyNumberFormat="1" applyFont="1" applyFill="1" applyBorder="1" applyAlignment="1" applyProtection="1">
      <alignment horizontal="centerContinuous"/>
      <protection hidden="1"/>
    </xf>
    <xf numFmtId="0" fontId="3" fillId="28" borderId="27" xfId="60" applyNumberFormat="1" applyFont="1" applyFill="1" applyBorder="1" applyAlignment="1" applyProtection="1">
      <alignment horizontal="centerContinuous"/>
      <protection hidden="1"/>
    </xf>
    <xf numFmtId="0" fontId="3" fillId="28" borderId="28" xfId="60" applyNumberFormat="1" applyFont="1" applyFill="1" applyBorder="1" applyAlignment="1" applyProtection="1">
      <alignment horizontal="centerContinuous"/>
      <protection hidden="1"/>
    </xf>
    <xf numFmtId="0" fontId="2" fillId="28" borderId="29" xfId="60" applyNumberFormat="1" applyFont="1" applyFill="1" applyBorder="1" applyAlignment="1" applyProtection="1">
      <alignment horizontal="center"/>
      <protection hidden="1"/>
    </xf>
    <xf numFmtId="0" fontId="2" fillId="28" borderId="0" xfId="60" applyNumberFormat="1" applyFont="1" applyFill="1" applyBorder="1" applyAlignment="1" applyProtection="1">
      <alignment horizontal="left"/>
      <protection hidden="1"/>
    </xf>
    <xf numFmtId="0" fontId="2" fillId="28" borderId="0" xfId="60" applyNumberFormat="1" applyFont="1" applyFill="1" applyBorder="1" applyAlignment="1" applyProtection="1">
      <alignment horizontal="center"/>
      <protection hidden="1"/>
    </xf>
    <xf numFmtId="0" fontId="3" fillId="28" borderId="29" xfId="60" applyNumberFormat="1" applyFont="1" applyFill="1" applyBorder="1" applyAlignment="1" applyProtection="1">
      <alignment horizontal="center"/>
      <protection hidden="1"/>
    </xf>
    <xf numFmtId="0" fontId="3" fillId="28" borderId="0" xfId="60" applyNumberFormat="1" applyFont="1" applyFill="1" applyBorder="1" applyAlignment="1" applyProtection="1">
      <alignment horizontal="left"/>
      <protection hidden="1"/>
    </xf>
    <xf numFmtId="0" fontId="3" fillId="28" borderId="0" xfId="60" applyNumberFormat="1" applyFont="1" applyFill="1" applyBorder="1" applyAlignment="1" applyProtection="1">
      <alignment horizontal="center"/>
      <protection hidden="1"/>
    </xf>
    <xf numFmtId="0" fontId="3" fillId="28" borderId="0" xfId="60" applyNumberFormat="1" applyFont="1" applyFill="1" applyBorder="1" applyProtection="1">
      <protection hidden="1"/>
    </xf>
    <xf numFmtId="0" fontId="4" fillId="28" borderId="0" xfId="60" applyNumberFormat="1" applyFont="1" applyFill="1" applyBorder="1" applyAlignment="1" applyProtection="1">
      <alignment horizontal="center"/>
      <protection hidden="1"/>
    </xf>
    <xf numFmtId="164" fontId="1" fillId="29" borderId="29" xfId="61" applyNumberFormat="1" applyFont="1" applyFill="1" applyBorder="1" applyProtection="1">
      <protection hidden="1"/>
    </xf>
    <xf numFmtId="0" fontId="1" fillId="30" borderId="0" xfId="60" applyFill="1" applyProtection="1">
      <protection hidden="1"/>
    </xf>
    <xf numFmtId="0" fontId="1" fillId="28" borderId="25" xfId="60" applyNumberFormat="1" applyFont="1" applyFill="1" applyBorder="1" applyAlignment="1" applyProtection="1">
      <alignment horizontal="centerContinuous"/>
      <protection hidden="1"/>
    </xf>
    <xf numFmtId="0" fontId="1" fillId="28" borderId="0" xfId="60" applyNumberFormat="1" applyFont="1" applyFill="1" applyBorder="1" applyAlignment="1" applyProtection="1">
      <alignment horizontal="centerContinuous"/>
      <protection hidden="1"/>
    </xf>
    <xf numFmtId="0" fontId="1" fillId="28" borderId="0" xfId="61" applyNumberFormat="1" applyFont="1" applyFill="1" applyBorder="1" applyProtection="1">
      <protection hidden="1"/>
    </xf>
    <xf numFmtId="167" fontId="1" fillId="28" borderId="0" xfId="61" applyNumberFormat="1" applyFont="1" applyFill="1" applyBorder="1" applyProtection="1">
      <protection hidden="1"/>
    </xf>
    <xf numFmtId="0" fontId="3" fillId="28" borderId="0" xfId="60" applyNumberFormat="1" applyFont="1" applyFill="1" applyBorder="1" applyAlignment="1" applyProtection="1">
      <alignment horizontal="right"/>
      <protection hidden="1"/>
    </xf>
    <xf numFmtId="37" fontId="1" fillId="28" borderId="0" xfId="61" applyNumberFormat="1" applyFont="1" applyFill="1" applyBorder="1" applyProtection="1">
      <protection hidden="1"/>
    </xf>
    <xf numFmtId="0" fontId="1" fillId="28" borderId="0" xfId="60" applyNumberFormat="1" applyFont="1" applyFill="1" applyBorder="1" applyAlignment="1" applyProtection="1">
      <alignment horizontal="right"/>
      <protection hidden="1"/>
    </xf>
    <xf numFmtId="9" fontId="1" fillId="28" borderId="0" xfId="61" applyNumberFormat="1" applyFont="1" applyFill="1" applyBorder="1" applyProtection="1">
      <protection hidden="1"/>
    </xf>
    <xf numFmtId="37" fontId="1" fillId="28" borderId="0" xfId="61" applyNumberFormat="1" applyFont="1" applyFill="1" applyBorder="1" applyAlignment="1" applyProtection="1">
      <alignment horizontal="left"/>
      <protection hidden="1"/>
    </xf>
    <xf numFmtId="0" fontId="1" fillId="28" borderId="0" xfId="61" applyNumberFormat="1" applyFont="1" applyFill="1" applyBorder="1" applyAlignment="1" applyProtection="1">
      <alignment horizontal="left"/>
      <protection hidden="1"/>
    </xf>
    <xf numFmtId="0" fontId="1" fillId="28" borderId="0" xfId="60" applyNumberFormat="1" applyFill="1" applyBorder="1" applyAlignment="1" applyProtection="1">
      <alignment horizontal="right"/>
      <protection hidden="1"/>
    </xf>
    <xf numFmtId="0" fontId="1" fillId="28" borderId="0" xfId="60" applyNumberFormat="1" applyFont="1" applyFill="1" applyBorder="1" applyAlignment="1" applyProtection="1">
      <alignment horizontal="center"/>
      <protection hidden="1"/>
    </xf>
    <xf numFmtId="0" fontId="1" fillId="28" borderId="30" xfId="60" applyNumberFormat="1" applyFont="1" applyFill="1" applyBorder="1" applyProtection="1">
      <protection hidden="1"/>
    </xf>
    <xf numFmtId="0" fontId="1" fillId="28" borderId="31" xfId="60" applyNumberFormat="1" applyFont="1" applyFill="1" applyBorder="1" applyProtection="1">
      <protection hidden="1"/>
    </xf>
    <xf numFmtId="0" fontId="1" fillId="28" borderId="22" xfId="60" applyNumberFormat="1" applyFont="1" applyFill="1" applyBorder="1" applyProtection="1">
      <protection hidden="1"/>
    </xf>
    <xf numFmtId="0" fontId="1" fillId="16" borderId="32" xfId="60" applyNumberFormat="1" applyFont="1" applyFill="1" applyBorder="1" applyProtection="1">
      <protection hidden="1"/>
    </xf>
    <xf numFmtId="0" fontId="1" fillId="16" borderId="33" xfId="60" applyNumberFormat="1" applyFont="1" applyFill="1" applyBorder="1" applyProtection="1">
      <protection hidden="1"/>
    </xf>
    <xf numFmtId="0" fontId="1" fillId="28" borderId="33" xfId="60" applyNumberFormat="1" applyFont="1" applyFill="1" applyBorder="1" applyProtection="1">
      <protection hidden="1"/>
    </xf>
    <xf numFmtId="164" fontId="1" fillId="16" borderId="29" xfId="61" applyNumberFormat="1" applyFont="1" applyFill="1" applyBorder="1" applyProtection="1">
      <protection locked="0" hidden="1"/>
    </xf>
    <xf numFmtId="164" fontId="1" fillId="31" borderId="29" xfId="61" applyNumberFormat="1" applyFont="1" applyFill="1" applyBorder="1" applyProtection="1">
      <protection locked="0" hidden="1"/>
    </xf>
    <xf numFmtId="9" fontId="1" fillId="31" borderId="29" xfId="60" applyNumberFormat="1" applyFont="1" applyFill="1" applyBorder="1" applyProtection="1">
      <protection locked="0" hidden="1"/>
    </xf>
    <xf numFmtId="0" fontId="1" fillId="28" borderId="34" xfId="60" applyNumberFormat="1" applyFont="1" applyFill="1" applyBorder="1" applyAlignment="1" applyProtection="1">
      <protection hidden="1"/>
    </xf>
    <xf numFmtId="0" fontId="1" fillId="30" borderId="0" xfId="60" applyFill="1" applyAlignment="1" applyProtection="1">
      <alignment horizontal="left"/>
      <protection hidden="1"/>
    </xf>
    <xf numFmtId="0" fontId="1" fillId="30" borderId="19" xfId="60" applyFill="1" applyBorder="1" applyProtection="1">
      <protection hidden="1"/>
    </xf>
    <xf numFmtId="0" fontId="1" fillId="30" borderId="19" xfId="60" applyFill="1" applyBorder="1" applyAlignment="1" applyProtection="1">
      <alignment horizontal="left"/>
      <protection hidden="1"/>
    </xf>
    <xf numFmtId="0" fontId="8" fillId="28" borderId="0" xfId="52" applyNumberFormat="1" applyFont="1" applyFill="1" applyBorder="1" applyAlignment="1" applyProtection="1">
      <alignment horizontal="left"/>
      <protection hidden="1"/>
    </xf>
    <xf numFmtId="0" fontId="8" fillId="28" borderId="0" xfId="52" applyNumberFormat="1" applyFont="1" applyFill="1" applyBorder="1" applyAlignment="1" applyProtection="1">
      <alignment horizontal="center"/>
      <protection hidden="1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_Income Statement" xfId="60"/>
    <cellStyle name="Normal_Income Statement (2)" xfId="61"/>
    <cellStyle name="NormalRed" xfId="62"/>
    <cellStyle name="Note" xfId="63" builtinId="10" customBuiltin="1"/>
    <cellStyle name="Output" xfId="64" builtinId="21" customBuiltin="1"/>
    <cellStyle name="Percent.0" xfId="65"/>
    <cellStyle name="Percent.00" xfId="66"/>
    <cellStyle name="RED POSTED" xfId="67"/>
    <cellStyle name="Standard_Anpassen der Amortisation" xfId="68"/>
    <cellStyle name="Text_simple" xfId="69"/>
    <cellStyle name="Title" xfId="70" builtinId="15" customBuiltin="1"/>
    <cellStyle name="TmsRmn10BlueItalic" xfId="71"/>
    <cellStyle name="TmsRmn10Bold" xfId="72"/>
    <cellStyle name="Total" xfId="73" builtinId="25" customBuiltin="1"/>
    <cellStyle name="Währung [0]_Compiling Utility Macros" xfId="74"/>
    <cellStyle name="Währung_Compiling Utility Macros" xfId="75"/>
    <cellStyle name="Warning Text" xfId="7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685800</xdr:colOff>
      <xdr:row>8</xdr:row>
      <xdr:rowOff>38100</xdr:rowOff>
    </xdr:from>
    <xdr:to>
      <xdr:col>14</xdr:col>
      <xdr:colOff>228600</xdr:colOff>
      <xdr:row>11</xdr:row>
      <xdr:rowOff>0</xdr:rowOff>
    </xdr:to>
    <xdr:sp macro="" textlink="">
      <xdr:nvSpPr>
        <xdr:cNvPr id="1025" name="LBL"/>
        <xdr:cNvSpPr txBox="1">
          <a:spLocks noChangeArrowheads="1"/>
        </xdr:cNvSpPr>
      </xdr:nvSpPr>
      <xdr:spPr bwMode="auto">
        <a:xfrm>
          <a:off x="4162425" y="1428750"/>
          <a:ext cx="3886200" cy="3333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en-US" sz="1800" b="1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 Month Financial Projection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123825</xdr:colOff>
      <xdr:row>1</xdr:row>
      <xdr:rowOff>76200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0" y="0"/>
          <a:ext cx="238125" cy="2381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B2:AZ60"/>
  <sheetViews>
    <sheetView showGridLines="0" showRowColHeaders="0" tabSelected="1" defaultGridColor="0" colorId="8" zoomScale="85" zoomScaleNormal="85" workbookViewId="0">
      <selection activeCell="E4" sqref="E4"/>
    </sheetView>
  </sheetViews>
  <sheetFormatPr defaultColWidth="12.83203125" defaultRowHeight="12.75" outlineLevelCol="1" x14ac:dyDescent="0.2"/>
  <cols>
    <col min="1" max="1" width="1.5" style="36" customWidth="1"/>
    <col min="2" max="2" width="0.5" style="36" customWidth="1"/>
    <col min="3" max="4" width="3.6640625" style="36" customWidth="1"/>
    <col min="5" max="5" width="10.33203125" style="36" customWidth="1"/>
    <col min="6" max="6" width="14.5" style="36" customWidth="1"/>
    <col min="7" max="7" width="14" style="36" customWidth="1"/>
    <col min="8" max="11" width="12.6640625" style="36" customWidth="1"/>
    <col min="12" max="46" width="12.6640625" style="36" customWidth="1" outlineLevel="1"/>
    <col min="47" max="48" width="12.6640625" style="36" customWidth="1"/>
    <col min="49" max="49" width="2.6640625" style="36" customWidth="1"/>
    <col min="50" max="50" width="32" style="59" customWidth="1"/>
    <col min="51" max="51" width="13.83203125" style="36" customWidth="1"/>
    <col min="52" max="16384" width="12.83203125" style="36"/>
  </cols>
  <sheetData>
    <row r="2" spans="2:52" ht="12.75" customHeight="1" thickBot="1" x14ac:dyDescent="0.25"/>
    <row r="3" spans="2:52" ht="12.75" customHeight="1" thickTop="1" x14ac:dyDescent="0.2"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6"/>
      <c r="AY3" s="5"/>
      <c r="AZ3" s="58"/>
    </row>
    <row r="4" spans="2:52" ht="20.25" x14ac:dyDescent="0.3">
      <c r="B4" s="7"/>
      <c r="C4" s="8"/>
      <c r="D4" s="9"/>
      <c r="E4" s="10" t="s">
        <v>0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  <c r="AY4" s="9"/>
      <c r="AZ4" s="12"/>
    </row>
    <row r="5" spans="2:52" ht="12.75" customHeight="1" x14ac:dyDescent="0.2">
      <c r="B5" s="7"/>
      <c r="C5" s="8"/>
      <c r="D5" s="9"/>
      <c r="E5" s="13" t="s">
        <v>1</v>
      </c>
      <c r="F5" s="9"/>
      <c r="G5" s="9"/>
      <c r="H5" s="9"/>
      <c r="I5" s="9"/>
      <c r="J5" s="14"/>
      <c r="K5" s="14"/>
      <c r="L5" s="14"/>
      <c r="M5" s="14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  <c r="AY5" s="9"/>
      <c r="AZ5" s="15"/>
    </row>
    <row r="6" spans="2:52" ht="12.75" customHeight="1" x14ac:dyDescent="0.2">
      <c r="B6" s="7"/>
      <c r="C6" s="8"/>
      <c r="D6" s="9"/>
      <c r="E6" s="13" t="s">
        <v>2</v>
      </c>
      <c r="F6" s="9"/>
      <c r="G6" s="9"/>
      <c r="H6" s="9"/>
      <c r="I6" s="9"/>
      <c r="J6" s="14"/>
      <c r="K6" s="14"/>
      <c r="L6" s="14"/>
      <c r="M6" s="14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11"/>
      <c r="AY6" s="9"/>
      <c r="AZ6" s="15"/>
    </row>
    <row r="7" spans="2:52" ht="12.75" customHeight="1" x14ac:dyDescent="0.2">
      <c r="B7" s="7"/>
      <c r="C7" s="8"/>
      <c r="D7" s="9"/>
      <c r="E7" s="11"/>
      <c r="F7" s="9"/>
      <c r="G7" s="9"/>
      <c r="H7" s="9"/>
      <c r="I7" s="9"/>
      <c r="J7" s="14"/>
      <c r="K7" s="14"/>
      <c r="L7" s="14"/>
      <c r="M7" s="14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11"/>
      <c r="AY7" s="9"/>
      <c r="AZ7" s="15"/>
    </row>
    <row r="8" spans="2:52" x14ac:dyDescent="0.2">
      <c r="B8" s="7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15"/>
    </row>
    <row r="9" spans="2:52" ht="13.5" thickBot="1" x14ac:dyDescent="0.25">
      <c r="B9" s="7"/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15"/>
    </row>
    <row r="10" spans="2:52" ht="3" customHeight="1" thickTop="1" x14ac:dyDescent="0.2">
      <c r="B10" s="7"/>
      <c r="C10" s="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5"/>
    </row>
    <row r="11" spans="2:52" x14ac:dyDescent="0.2">
      <c r="B11" s="7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15"/>
    </row>
    <row r="12" spans="2:52" ht="13.5" customHeight="1" thickBot="1" x14ac:dyDescent="0.25">
      <c r="B12" s="7"/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15"/>
    </row>
    <row r="13" spans="2:52" x14ac:dyDescent="0.2"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15"/>
    </row>
    <row r="14" spans="2:52" x14ac:dyDescent="0.2">
      <c r="B14" s="17"/>
      <c r="C14" s="18"/>
      <c r="D14" s="22"/>
      <c r="E14" s="23"/>
      <c r="F14" s="23" t="s">
        <v>3</v>
      </c>
      <c r="G14" s="23"/>
      <c r="H14" s="24"/>
      <c r="I14" s="25"/>
      <c r="J14" s="25"/>
      <c r="K14" s="26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 t="s">
        <v>4</v>
      </c>
      <c r="AW14" s="9"/>
      <c r="AX14" s="28"/>
      <c r="AY14" s="29"/>
      <c r="AZ14" s="15"/>
    </row>
    <row r="15" spans="2:52" x14ac:dyDescent="0.2">
      <c r="B15" s="17"/>
      <c r="C15" s="18"/>
      <c r="D15" s="22"/>
      <c r="E15" s="23"/>
      <c r="F15" s="23"/>
      <c r="G15" s="23"/>
      <c r="H15" s="30" t="s">
        <v>5</v>
      </c>
      <c r="I15" s="30" t="s">
        <v>5</v>
      </c>
      <c r="J15" s="30" t="s">
        <v>5</v>
      </c>
      <c r="K15" s="30" t="s">
        <v>5</v>
      </c>
      <c r="L15" s="30" t="s">
        <v>5</v>
      </c>
      <c r="M15" s="30" t="s">
        <v>5</v>
      </c>
      <c r="N15" s="30" t="s">
        <v>5</v>
      </c>
      <c r="O15" s="30" t="s">
        <v>5</v>
      </c>
      <c r="P15" s="30" t="s">
        <v>5</v>
      </c>
      <c r="Q15" s="30" t="s">
        <v>5</v>
      </c>
      <c r="R15" s="30" t="s">
        <v>5</v>
      </c>
      <c r="S15" s="30" t="s">
        <v>5</v>
      </c>
      <c r="T15" s="30" t="s">
        <v>5</v>
      </c>
      <c r="U15" s="30" t="s">
        <v>5</v>
      </c>
      <c r="V15" s="30" t="s">
        <v>5</v>
      </c>
      <c r="W15" s="30" t="s">
        <v>5</v>
      </c>
      <c r="X15" s="30" t="s">
        <v>5</v>
      </c>
      <c r="Y15" s="30" t="s">
        <v>5</v>
      </c>
      <c r="Z15" s="30" t="s">
        <v>5</v>
      </c>
      <c r="AA15" s="30" t="s">
        <v>5</v>
      </c>
      <c r="AB15" s="30" t="s">
        <v>5</v>
      </c>
      <c r="AC15" s="30" t="s">
        <v>5</v>
      </c>
      <c r="AD15" s="30" t="s">
        <v>5</v>
      </c>
      <c r="AE15" s="30" t="s">
        <v>5</v>
      </c>
      <c r="AF15" s="30" t="s">
        <v>5</v>
      </c>
      <c r="AG15" s="30" t="s">
        <v>5</v>
      </c>
      <c r="AH15" s="30" t="s">
        <v>5</v>
      </c>
      <c r="AI15" s="30" t="s">
        <v>5</v>
      </c>
      <c r="AJ15" s="30" t="s">
        <v>5</v>
      </c>
      <c r="AK15" s="30" t="s">
        <v>5</v>
      </c>
      <c r="AL15" s="30" t="s">
        <v>5</v>
      </c>
      <c r="AM15" s="30" t="s">
        <v>5</v>
      </c>
      <c r="AN15" s="30" t="s">
        <v>5</v>
      </c>
      <c r="AO15" s="30" t="s">
        <v>5</v>
      </c>
      <c r="AP15" s="30" t="s">
        <v>5</v>
      </c>
      <c r="AQ15" s="30" t="s">
        <v>5</v>
      </c>
      <c r="AR15" s="30" t="s">
        <v>5</v>
      </c>
      <c r="AS15" s="30" t="s">
        <v>5</v>
      </c>
      <c r="AT15" s="30" t="s">
        <v>5</v>
      </c>
      <c r="AU15" s="30" t="s">
        <v>5</v>
      </c>
      <c r="AV15" s="27" t="s">
        <v>6</v>
      </c>
      <c r="AW15" s="9"/>
      <c r="AX15" s="31"/>
      <c r="AY15" s="32"/>
      <c r="AZ15" s="15"/>
    </row>
    <row r="16" spans="2:52" x14ac:dyDescent="0.2">
      <c r="B16" s="17"/>
      <c r="C16" s="18"/>
      <c r="D16" s="22"/>
      <c r="E16" s="33" t="s">
        <v>7</v>
      </c>
      <c r="F16" s="23"/>
      <c r="G16" s="23"/>
      <c r="H16" s="34">
        <v>1</v>
      </c>
      <c r="I16" s="34">
        <v>2</v>
      </c>
      <c r="J16" s="34">
        <v>3</v>
      </c>
      <c r="K16" s="34">
        <v>4</v>
      </c>
      <c r="L16" s="34">
        <v>5</v>
      </c>
      <c r="M16" s="34">
        <v>6</v>
      </c>
      <c r="N16" s="34">
        <v>7</v>
      </c>
      <c r="O16" s="34">
        <v>8</v>
      </c>
      <c r="P16" s="34">
        <v>9</v>
      </c>
      <c r="Q16" s="34">
        <v>10</v>
      </c>
      <c r="R16" s="34">
        <v>11</v>
      </c>
      <c r="S16" s="34">
        <v>12</v>
      </c>
      <c r="T16" s="34">
        <v>13</v>
      </c>
      <c r="U16" s="34">
        <v>14</v>
      </c>
      <c r="V16" s="34">
        <v>15</v>
      </c>
      <c r="W16" s="34">
        <v>16</v>
      </c>
      <c r="X16" s="34">
        <v>17</v>
      </c>
      <c r="Y16" s="34">
        <v>18</v>
      </c>
      <c r="Z16" s="34">
        <v>19</v>
      </c>
      <c r="AA16" s="34">
        <v>20</v>
      </c>
      <c r="AB16" s="34">
        <v>21</v>
      </c>
      <c r="AC16" s="34">
        <v>22</v>
      </c>
      <c r="AD16" s="34">
        <v>23</v>
      </c>
      <c r="AE16" s="34">
        <v>24</v>
      </c>
      <c r="AF16" s="34">
        <v>25</v>
      </c>
      <c r="AG16" s="34">
        <v>26</v>
      </c>
      <c r="AH16" s="34">
        <v>27</v>
      </c>
      <c r="AI16" s="34">
        <v>28</v>
      </c>
      <c r="AJ16" s="34">
        <v>29</v>
      </c>
      <c r="AK16" s="34">
        <v>30</v>
      </c>
      <c r="AL16" s="34">
        <v>31</v>
      </c>
      <c r="AM16" s="34">
        <v>32</v>
      </c>
      <c r="AN16" s="34">
        <v>33</v>
      </c>
      <c r="AO16" s="34">
        <v>34</v>
      </c>
      <c r="AP16" s="34">
        <v>35</v>
      </c>
      <c r="AQ16" s="34">
        <v>36</v>
      </c>
      <c r="AR16" s="34">
        <v>37</v>
      </c>
      <c r="AS16" s="34">
        <v>38</v>
      </c>
      <c r="AT16" s="34">
        <v>39</v>
      </c>
      <c r="AU16" s="34">
        <v>40</v>
      </c>
      <c r="AV16" s="34"/>
      <c r="AW16" s="9"/>
      <c r="AX16" s="31" t="s">
        <v>7</v>
      </c>
      <c r="AY16" s="23"/>
      <c r="AZ16" s="15"/>
    </row>
    <row r="17" spans="2:52" x14ac:dyDescent="0.2">
      <c r="B17" s="17"/>
      <c r="C17" s="18"/>
      <c r="D17" s="22"/>
      <c r="E17" s="23"/>
      <c r="F17" s="23" t="s">
        <v>7</v>
      </c>
      <c r="G17" s="23"/>
      <c r="H17" s="55">
        <v>2000000</v>
      </c>
      <c r="I17" s="55">
        <v>2010100</v>
      </c>
      <c r="J17" s="55">
        <v>2110100</v>
      </c>
      <c r="K17" s="55">
        <v>2190100</v>
      </c>
      <c r="L17" s="35">
        <f>FORECAST(L16,H17:K17,H16:K16)</f>
        <v>2245150</v>
      </c>
      <c r="M17" s="35">
        <f>FORECAST(M16,H17:L17,H16:L16)</f>
        <v>2312180</v>
      </c>
      <c r="N17" s="35">
        <f>FORECAST(N16,$H$17:M17,$H$16:M16)</f>
        <v>2379210</v>
      </c>
      <c r="O17" s="35">
        <f>FORECAST(O16,$H$17:N17,$H$16:N16)</f>
        <v>2446240</v>
      </c>
      <c r="P17" s="35">
        <f>FORECAST(P16,$H$17:O17,$H$16:O16)</f>
        <v>2513270</v>
      </c>
      <c r="Q17" s="35">
        <f>FORECAST(Q16,$H$17:P17,$H$16:P16)</f>
        <v>2580300</v>
      </c>
      <c r="R17" s="35">
        <f>FORECAST(R16,$H$17:Q17,$H$16:Q16)</f>
        <v>2647330</v>
      </c>
      <c r="S17" s="35">
        <f>FORECAST(S16,$H$17:R17,$H$16:R16)</f>
        <v>2714360</v>
      </c>
      <c r="T17" s="35">
        <f>FORECAST(T16,$H$17:S17,$H$16:S16)</f>
        <v>2781390</v>
      </c>
      <c r="U17" s="35">
        <f>FORECAST(U16,$H$17:T17,$H$16:T16)</f>
        <v>2848420</v>
      </c>
      <c r="V17" s="35">
        <f>FORECAST(V16,$H$17:U17,$H$16:U16)</f>
        <v>2915450</v>
      </c>
      <c r="W17" s="35">
        <f>FORECAST(W16,$H$17:V17,$H$16:V16)</f>
        <v>2982480</v>
      </c>
      <c r="X17" s="35">
        <f>FORECAST(X16,$H$17:W17,$H$16:W16)</f>
        <v>3049510</v>
      </c>
      <c r="Y17" s="35">
        <f>FORECAST(Y16,$H$17:X17,$H$16:X16)</f>
        <v>3116540</v>
      </c>
      <c r="Z17" s="35">
        <f>FORECAST(Z16,$H$17:Y17,$H$16:Y16)</f>
        <v>3183570</v>
      </c>
      <c r="AA17" s="35">
        <f>FORECAST(AA16,$H$17:Z17,$H$16:Z16)</f>
        <v>3250600</v>
      </c>
      <c r="AB17" s="35">
        <f>FORECAST(AB16,$H$17:AA17,$H$16:AA16)</f>
        <v>3317630</v>
      </c>
      <c r="AC17" s="35">
        <f>FORECAST(AC16,$H$17:AB17,$H$16:AB16)</f>
        <v>3384660</v>
      </c>
      <c r="AD17" s="35">
        <f>FORECAST(AD16,$H$17:AC17,$H$16:AC16)</f>
        <v>3451690</v>
      </c>
      <c r="AE17" s="35">
        <f>FORECAST(AE16,$H$17:AD17,$H$16:AD16)</f>
        <v>3518720</v>
      </c>
      <c r="AF17" s="35">
        <f>FORECAST(AF16,$H$17:AE17,$H$16:AE16)</f>
        <v>3585750</v>
      </c>
      <c r="AG17" s="35">
        <f>FORECAST(AG16,$H$17:AF17,$H$16:AF16)</f>
        <v>3652780</v>
      </c>
      <c r="AH17" s="35">
        <f>FORECAST(AH16,$H$17:AG17,$H$16:AG16)</f>
        <v>3719810</v>
      </c>
      <c r="AI17" s="35">
        <f>FORECAST(AI16,$H$17:AH17,$H$16:AH16)</f>
        <v>3786840</v>
      </c>
      <c r="AJ17" s="35">
        <f>FORECAST(AJ16,$H$17:AI17,$H$16:AI16)</f>
        <v>3853870</v>
      </c>
      <c r="AK17" s="35">
        <f>FORECAST(AK16,$H$17:AJ17,$H$16:AJ16)</f>
        <v>3920900</v>
      </c>
      <c r="AL17" s="35">
        <f>FORECAST(AL16,$H$17:AK17,$H$16:AK16)</f>
        <v>3987930</v>
      </c>
      <c r="AM17" s="35">
        <f>FORECAST(AM16,$H$17:AL17,$H$16:AL16)</f>
        <v>4054960</v>
      </c>
      <c r="AN17" s="35">
        <f>FORECAST(AN16,$H$17:AM17,$H$16:AM16)</f>
        <v>4121990</v>
      </c>
      <c r="AO17" s="35">
        <f>FORECAST(AO16,$H$17:AN17,$H$16:AN16)</f>
        <v>4189020</v>
      </c>
      <c r="AP17" s="35">
        <f>FORECAST(AP16,$H$17:AO17,$H$16:AO16)</f>
        <v>4256050</v>
      </c>
      <c r="AQ17" s="35">
        <f>FORECAST(AQ16,$H$17:AP17,$H$16:AP16)</f>
        <v>4323080</v>
      </c>
      <c r="AR17" s="35">
        <f>FORECAST(AR16,$H$17:AQ17,$H$16:AQ16)</f>
        <v>4390110</v>
      </c>
      <c r="AS17" s="35">
        <f>FORECAST(AS16,$H$17:AR17,$H$16:AR16)</f>
        <v>4457140</v>
      </c>
      <c r="AT17" s="35">
        <f>FORECAST(AT16,$H$17:AS17,$H$16:AS16)</f>
        <v>4524170</v>
      </c>
      <c r="AU17" s="35">
        <f>FORECAST(AU16,$H$17:AT17,$H$16:AT16)</f>
        <v>4591200</v>
      </c>
      <c r="AV17" s="35">
        <f>AVERAGE(H17:AU17)</f>
        <v>3284115</v>
      </c>
      <c r="AW17" s="9"/>
      <c r="AX17" s="11" t="s">
        <v>7</v>
      </c>
      <c r="AY17" s="23"/>
      <c r="AZ17" s="15"/>
    </row>
    <row r="18" spans="2:52" x14ac:dyDescent="0.2">
      <c r="B18" s="17"/>
      <c r="C18" s="18"/>
      <c r="D18" s="22"/>
      <c r="E18" s="23"/>
      <c r="F18" s="23" t="s">
        <v>8</v>
      </c>
      <c r="G18" s="23"/>
      <c r="H18" s="35">
        <f>SUM(H48:H50)</f>
        <v>945000</v>
      </c>
      <c r="I18" s="35">
        <f>SUM(I48:I50)</f>
        <v>865000</v>
      </c>
      <c r="J18" s="35">
        <f>SUM(J48:J50)</f>
        <v>833000</v>
      </c>
      <c r="K18" s="35">
        <f>SUM(K48:K50)</f>
        <v>946616</v>
      </c>
      <c r="L18" s="35">
        <f>FORECAST(L16,$H$18:K18,$H$16:K16)</f>
        <v>890616</v>
      </c>
      <c r="M18" s="35">
        <f>FORECAST(M16,$H$18:L18,$H$16:L16)</f>
        <v>887900.8</v>
      </c>
      <c r="N18" s="35">
        <f>FORECAST(N16,$H$18:M18,$H$16:M16)</f>
        <v>885185.6</v>
      </c>
      <c r="O18" s="35">
        <f>FORECAST(O16,$H$18:N18,$H$16:N16)</f>
        <v>882470.40000000002</v>
      </c>
      <c r="P18" s="35">
        <f>FORECAST(P16,$H$18:O18,$H$16:O16)</f>
        <v>879755.20000000007</v>
      </c>
      <c r="Q18" s="35">
        <f>FORECAST(Q16,$H$18:P18,$H$16:P16)</f>
        <v>877040</v>
      </c>
      <c r="R18" s="35">
        <f>FORECAST(R16,$H$18:Q18,$H$16:Q16)</f>
        <v>874324.8</v>
      </c>
      <c r="S18" s="35">
        <f>FORECAST(S16,$H$18:R18,$H$16:R16)</f>
        <v>871609.60000000009</v>
      </c>
      <c r="T18" s="35">
        <f>FORECAST(T16,$H$18:S18,$H$16:S16)</f>
        <v>868894.40000000014</v>
      </c>
      <c r="U18" s="35">
        <f>FORECAST(U16,$H$18:T18,$H$16:T16)</f>
        <v>866179.20000000007</v>
      </c>
      <c r="V18" s="35">
        <f>FORECAST(V16,$H$18:U18,$H$16:U16)</f>
        <v>863464</v>
      </c>
      <c r="W18" s="35">
        <f>FORECAST(W16,$H$18:V18,$H$16:V16)</f>
        <v>860748.80000000005</v>
      </c>
      <c r="X18" s="35">
        <f>FORECAST(X16,$H$18:W18,$H$16:W16)</f>
        <v>858033.60000000009</v>
      </c>
      <c r="Y18" s="35">
        <f>FORECAST(Y16,$H$18:X18,$H$16:X16)</f>
        <v>855318.40000000014</v>
      </c>
      <c r="Z18" s="35">
        <f>FORECAST(Z16,$H$18:Y18,$H$16:Y16)</f>
        <v>852603.20000000007</v>
      </c>
      <c r="AA18" s="35">
        <f>FORECAST(AA16,$H$18:Z18,$H$16:Z16)</f>
        <v>849888.00000000012</v>
      </c>
      <c r="AB18" s="35">
        <f>FORECAST(AB16,$H$18:AA18,$H$16:AA16)</f>
        <v>847172.80000000016</v>
      </c>
      <c r="AC18" s="35">
        <f>FORECAST(AC16,$H$18:AB18,$H$16:AB16)</f>
        <v>844457.60000000009</v>
      </c>
      <c r="AD18" s="35">
        <f>FORECAST(AD16,$H$18:AC18,$H$16:AC16)</f>
        <v>841742.40000000014</v>
      </c>
      <c r="AE18" s="35">
        <f>FORECAST(AE16,$H$18:AD18,$H$16:AD16)</f>
        <v>839027.20000000007</v>
      </c>
      <c r="AF18" s="35">
        <f>FORECAST(AF16,$H$18:AE18,$H$16:AE16)</f>
        <v>836312</v>
      </c>
      <c r="AG18" s="35">
        <f>FORECAST(AG16,$H$18:AF18,$H$16:AF16)</f>
        <v>833596.80000000016</v>
      </c>
      <c r="AH18" s="35">
        <f>FORECAST(AH16,$H$18:AG18,$H$16:AG16)</f>
        <v>830881.60000000009</v>
      </c>
      <c r="AI18" s="35">
        <f>FORECAST(AI16,$H$18:AH18,$H$16:AH16)</f>
        <v>828166.40000000014</v>
      </c>
      <c r="AJ18" s="35">
        <f>FORECAST(AJ16,$H$18:AI18,$H$16:AI16)</f>
        <v>825451.20000000007</v>
      </c>
      <c r="AK18" s="35">
        <f>FORECAST(AK16,$H$18:AJ18,$H$16:AJ16)</f>
        <v>822736</v>
      </c>
      <c r="AL18" s="35">
        <f>FORECAST(AL16,$H$18:AK18,$H$16:AK16)</f>
        <v>820020.8</v>
      </c>
      <c r="AM18" s="35">
        <f>FORECAST(AM16,$H$18:AL18,$H$16:AL16)</f>
        <v>817305.60000000009</v>
      </c>
      <c r="AN18" s="35">
        <f>FORECAST(AN16,$H$18:AM18,$H$16:AM16)</f>
        <v>814590.40000000014</v>
      </c>
      <c r="AO18" s="35">
        <f>FORECAST(AO16,$H$18:AN18,$H$16:AN16)</f>
        <v>811875.2</v>
      </c>
      <c r="AP18" s="35">
        <f>FORECAST(AP16,$H$18:AO18,$H$16:AO16)</f>
        <v>809160.00000000012</v>
      </c>
      <c r="AQ18" s="35">
        <f>FORECAST(AQ16,$H$18:AP18,$H$16:AP16)</f>
        <v>806444.8</v>
      </c>
      <c r="AR18" s="35">
        <f>FORECAST(AR16,$H$18:AQ18,$H$16:AQ16)</f>
        <v>803729.60000000009</v>
      </c>
      <c r="AS18" s="35">
        <f>FORECAST(AS16,$H$18:AR18,$H$16:AR16)</f>
        <v>801014.40000000014</v>
      </c>
      <c r="AT18" s="35">
        <f>FORECAST(AT16,$H$18:AS18,$H$16:AS16)</f>
        <v>798299.2</v>
      </c>
      <c r="AU18" s="35">
        <f>FORECAST(AU16,$H$18:AT18,$H$16:AT16)</f>
        <v>795584</v>
      </c>
      <c r="AV18" s="35">
        <f>AVERAGE(H18:AU18)</f>
        <v>848530.4</v>
      </c>
      <c r="AW18" s="9"/>
      <c r="AX18" s="11" t="s">
        <v>8</v>
      </c>
      <c r="AY18" s="23"/>
      <c r="AZ18" s="15"/>
    </row>
    <row r="19" spans="2:52" x14ac:dyDescent="0.2">
      <c r="B19" s="17"/>
      <c r="C19" s="18"/>
      <c r="D19" s="37"/>
      <c r="E19" s="38"/>
      <c r="F19" s="23"/>
      <c r="G19" s="23"/>
      <c r="H19" s="39"/>
      <c r="I19" s="39"/>
      <c r="J19" s="39"/>
      <c r="K19" s="39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9"/>
      <c r="AX19" s="11"/>
      <c r="AY19" s="23"/>
      <c r="AZ19" s="15"/>
    </row>
    <row r="20" spans="2:52" x14ac:dyDescent="0.2">
      <c r="B20" s="17"/>
      <c r="C20" s="18"/>
      <c r="D20" s="22"/>
      <c r="E20" s="23"/>
      <c r="F20" s="23"/>
      <c r="G20" s="41" t="s">
        <v>9</v>
      </c>
      <c r="H20" s="35">
        <f>H17-H18</f>
        <v>1055000</v>
      </c>
      <c r="I20" s="35">
        <f t="shared" ref="I20:R20" si="0">I17-I18</f>
        <v>1145100</v>
      </c>
      <c r="J20" s="35">
        <f t="shared" si="0"/>
        <v>1277100</v>
      </c>
      <c r="K20" s="35">
        <f t="shared" si="0"/>
        <v>1243484</v>
      </c>
      <c r="L20" s="35">
        <f t="shared" si="0"/>
        <v>1354534</v>
      </c>
      <c r="M20" s="35">
        <f t="shared" si="0"/>
        <v>1424279.2</v>
      </c>
      <c r="N20" s="35">
        <f t="shared" si="0"/>
        <v>1494024.4</v>
      </c>
      <c r="O20" s="35">
        <f t="shared" si="0"/>
        <v>1563769.6</v>
      </c>
      <c r="P20" s="35">
        <f t="shared" si="0"/>
        <v>1633514.7999999998</v>
      </c>
      <c r="Q20" s="35">
        <f t="shared" si="0"/>
        <v>1703260</v>
      </c>
      <c r="R20" s="35">
        <f t="shared" si="0"/>
        <v>1773005.2</v>
      </c>
      <c r="S20" s="35">
        <f>S17-S18</f>
        <v>1842750.4</v>
      </c>
      <c r="T20" s="35">
        <f>T17-T18</f>
        <v>1912495.5999999999</v>
      </c>
      <c r="U20" s="35">
        <f>U17-U18</f>
        <v>1982240.7999999998</v>
      </c>
      <c r="V20" s="35">
        <f>V17-V18</f>
        <v>2051986</v>
      </c>
      <c r="W20" s="35">
        <f>W17-W18</f>
        <v>2121731.2000000002</v>
      </c>
      <c r="X20" s="35">
        <f t="shared" ref="X20:AU20" si="1">X17-X18</f>
        <v>2191476.4</v>
      </c>
      <c r="Y20" s="35">
        <f t="shared" si="1"/>
        <v>2261221.5999999996</v>
      </c>
      <c r="Z20" s="35">
        <f t="shared" si="1"/>
        <v>2330966.7999999998</v>
      </c>
      <c r="AA20" s="35">
        <f t="shared" si="1"/>
        <v>2400712</v>
      </c>
      <c r="AB20" s="35">
        <f t="shared" si="1"/>
        <v>2470457.1999999997</v>
      </c>
      <c r="AC20" s="35">
        <f t="shared" si="1"/>
        <v>2540202.4</v>
      </c>
      <c r="AD20" s="35">
        <f t="shared" si="1"/>
        <v>2609947.5999999996</v>
      </c>
      <c r="AE20" s="35">
        <f t="shared" si="1"/>
        <v>2679692.7999999998</v>
      </c>
      <c r="AF20" s="35">
        <f t="shared" si="1"/>
        <v>2749438</v>
      </c>
      <c r="AG20" s="35">
        <f t="shared" si="1"/>
        <v>2819183.1999999997</v>
      </c>
      <c r="AH20" s="35">
        <f t="shared" si="1"/>
        <v>2888928.4</v>
      </c>
      <c r="AI20" s="35">
        <f t="shared" si="1"/>
        <v>2958673.5999999996</v>
      </c>
      <c r="AJ20" s="35">
        <f t="shared" si="1"/>
        <v>3028418.8</v>
      </c>
      <c r="AK20" s="35">
        <f t="shared" si="1"/>
        <v>3098164</v>
      </c>
      <c r="AL20" s="35">
        <f t="shared" si="1"/>
        <v>3167909.2</v>
      </c>
      <c r="AM20" s="35">
        <f t="shared" si="1"/>
        <v>3237654.4</v>
      </c>
      <c r="AN20" s="35">
        <f t="shared" si="1"/>
        <v>3307399.5999999996</v>
      </c>
      <c r="AO20" s="35">
        <f t="shared" si="1"/>
        <v>3377144.8</v>
      </c>
      <c r="AP20" s="35">
        <f t="shared" si="1"/>
        <v>3446890</v>
      </c>
      <c r="AQ20" s="35">
        <f t="shared" si="1"/>
        <v>3516635.2</v>
      </c>
      <c r="AR20" s="35">
        <f t="shared" si="1"/>
        <v>3586380.4</v>
      </c>
      <c r="AS20" s="35">
        <f t="shared" si="1"/>
        <v>3656125.5999999996</v>
      </c>
      <c r="AT20" s="35">
        <f t="shared" si="1"/>
        <v>3725870.8</v>
      </c>
      <c r="AU20" s="35">
        <f t="shared" si="1"/>
        <v>3795616</v>
      </c>
      <c r="AV20" s="35">
        <f>AVERAGE(H20:AU20)</f>
        <v>2435584.6</v>
      </c>
      <c r="AW20" s="9"/>
      <c r="AX20" s="31" t="s">
        <v>9</v>
      </c>
      <c r="AY20" s="23"/>
      <c r="AZ20" s="15"/>
    </row>
    <row r="21" spans="2:52" x14ac:dyDescent="0.2">
      <c r="B21" s="17"/>
      <c r="C21" s="18"/>
      <c r="D21" s="22"/>
      <c r="E21" s="23"/>
      <c r="F21" s="23"/>
      <c r="G21" s="23"/>
      <c r="H21" s="39"/>
      <c r="I21" s="39"/>
      <c r="J21" s="39"/>
      <c r="K21" s="39"/>
      <c r="L21" s="39"/>
      <c r="M21" s="9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9"/>
      <c r="AX21" s="11"/>
      <c r="AY21" s="23"/>
      <c r="AZ21" s="15"/>
    </row>
    <row r="22" spans="2:52" x14ac:dyDescent="0.2">
      <c r="B22" s="17"/>
      <c r="C22" s="18"/>
      <c r="D22" s="22"/>
      <c r="E22" s="33" t="s">
        <v>10</v>
      </c>
      <c r="F22" s="23"/>
      <c r="G22" s="23"/>
      <c r="H22" s="42"/>
      <c r="I22" s="39"/>
      <c r="J22" s="39"/>
      <c r="K22" s="39"/>
      <c r="L22" s="42"/>
      <c r="M22" s="9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9"/>
      <c r="AX22" s="31" t="s">
        <v>10</v>
      </c>
      <c r="AY22" s="23"/>
      <c r="AZ22" s="15"/>
    </row>
    <row r="23" spans="2:52" x14ac:dyDescent="0.2">
      <c r="B23" s="17"/>
      <c r="C23" s="18"/>
      <c r="D23" s="22"/>
      <c r="E23" s="23"/>
      <c r="F23" s="23" t="s">
        <v>11</v>
      </c>
      <c r="G23" s="23"/>
      <c r="H23" s="55">
        <v>424000</v>
      </c>
      <c r="I23" s="55">
        <v>318000</v>
      </c>
      <c r="J23" s="55">
        <v>275600</v>
      </c>
      <c r="K23" s="55">
        <v>426141.2</v>
      </c>
      <c r="L23" s="35">
        <f>FORECAST(L16,$H$23:K23,$H$16:K16)</f>
        <v>351941.19999999995</v>
      </c>
      <c r="M23" s="35">
        <f>FORECAST(M16,$H$23:L23,$H$16:L16)</f>
        <v>348343.56</v>
      </c>
      <c r="N23" s="35">
        <f>FORECAST(N16,$H$23:M23,$H$16:M16)</f>
        <v>344745.91999999993</v>
      </c>
      <c r="O23" s="35">
        <f>FORECAST(O16,$H$23:N23,$H$16:N16)</f>
        <v>341148.27999999997</v>
      </c>
      <c r="P23" s="35">
        <f>FORECAST(P16,$H$23:O23,$H$16:O16)</f>
        <v>337550.63999999996</v>
      </c>
      <c r="Q23" s="35">
        <f>FORECAST(Q16,$H$23:P23,$H$16:P16)</f>
        <v>333952.99999999988</v>
      </c>
      <c r="R23" s="35">
        <f>FORECAST(R16,$H$23:Q23,$H$16:Q16)</f>
        <v>330355.36</v>
      </c>
      <c r="S23" s="35">
        <f>FORECAST(S16,$H$23:R23,$H$16:R16)</f>
        <v>326757.71999999991</v>
      </c>
      <c r="T23" s="35">
        <f>FORECAST(T16,$H$23:S23,$H$16:S16)</f>
        <v>323160.07999999984</v>
      </c>
      <c r="U23" s="35">
        <f>FORECAST(U16,$H$23:T23,$H$16:T16)</f>
        <v>319562.43999999989</v>
      </c>
      <c r="V23" s="35">
        <f>FORECAST(V16,$H$23:U23,$H$16:U16)</f>
        <v>315964.79999999981</v>
      </c>
      <c r="W23" s="35">
        <f>FORECAST(W16,$H$23:V23,$H$16:V16)</f>
        <v>312367.15999999986</v>
      </c>
      <c r="X23" s="35">
        <f>FORECAST(X16,$H$23:W23,$H$16:W16)</f>
        <v>308769.51999999979</v>
      </c>
      <c r="Y23" s="35">
        <f>FORECAST(Y16,$H$23:X23,$H$16:X16)</f>
        <v>305171.87999999977</v>
      </c>
      <c r="Z23" s="35">
        <f>FORECAST(Z16,$H$23:Y23,$H$16:Y16)</f>
        <v>301574.23999999976</v>
      </c>
      <c r="AA23" s="35">
        <f>FORECAST(AA16,$H$23:Z23,$H$16:Z16)</f>
        <v>297976.59999999974</v>
      </c>
      <c r="AB23" s="35">
        <f>FORECAST(AB16,$H$23:AA23,$H$16:AA16)</f>
        <v>294378.95999999973</v>
      </c>
      <c r="AC23" s="35">
        <f>FORECAST(AC16,$H$23:AB23,$H$16:AB16)</f>
        <v>290781.31999999972</v>
      </c>
      <c r="AD23" s="35">
        <f>FORECAST(AD16,$H$23:AC23,$H$16:AC16)</f>
        <v>287183.6799999997</v>
      </c>
      <c r="AE23" s="35">
        <f>FORECAST(AE16,$H$23:AD23,$H$16:AD16)</f>
        <v>283586.03999999969</v>
      </c>
      <c r="AF23" s="35">
        <f>FORECAST(AF16,$H$23:AE23,$H$16:AE16)</f>
        <v>279988.39999999967</v>
      </c>
      <c r="AG23" s="35">
        <f>FORECAST(AG16,$H$23:AF23,$H$16:AF16)</f>
        <v>276390.7599999996</v>
      </c>
      <c r="AH23" s="35">
        <f>FORECAST(AH16,$H$23:AG23,$H$16:AG16)</f>
        <v>272793.11999999959</v>
      </c>
      <c r="AI23" s="35">
        <f>FORECAST(AI16,$H$23:AH23,$H$16:AH16)</f>
        <v>269195.47999999963</v>
      </c>
      <c r="AJ23" s="35">
        <f>FORECAST(AJ16,$H$23:AI23,$H$16:AI16)</f>
        <v>265597.83999999962</v>
      </c>
      <c r="AK23" s="35">
        <f>FORECAST(AK16,$H$23:AJ23,$H$16:AJ16)</f>
        <v>262000.19999999966</v>
      </c>
      <c r="AL23" s="35">
        <f>FORECAST(AL16,$H$23:AK23,$H$16:AK16)</f>
        <v>258402.55999999953</v>
      </c>
      <c r="AM23" s="35">
        <f>FORECAST(AM16,$H$23:AL23,$H$16:AL16)</f>
        <v>254804.91999999955</v>
      </c>
      <c r="AN23" s="35">
        <f>FORECAST(AN16,$H$23:AM23,$H$16:AM16)</f>
        <v>251207.2799999995</v>
      </c>
      <c r="AO23" s="35">
        <f>FORECAST(AO16,$H$23:AN23,$H$16:AN16)</f>
        <v>247609.63999999955</v>
      </c>
      <c r="AP23" s="35">
        <f>FORECAST(AP16,$H$23:AO23,$H$16:AO16)</f>
        <v>244011.99999999948</v>
      </c>
      <c r="AQ23" s="35">
        <f>FORECAST(AQ16,$H$23:AP23,$H$16:AP16)</f>
        <v>240414.35999999946</v>
      </c>
      <c r="AR23" s="35">
        <f>FORECAST(AR16,$H$23:AQ23,$H$16:AQ16)</f>
        <v>236816.71999999948</v>
      </c>
      <c r="AS23" s="35">
        <f>FORECAST(AS16,$H$23:AR23,$H$16:AR16)</f>
        <v>233219.07999999943</v>
      </c>
      <c r="AT23" s="35">
        <f>FORECAST(AT16,$H$23:AS23,$H$16:AS16)</f>
        <v>229621.43999999942</v>
      </c>
      <c r="AU23" s="35">
        <f>FORECAST(AU16,$H$23:AT23,$H$16:AT16)</f>
        <v>226023.79999999944</v>
      </c>
      <c r="AV23" s="35">
        <f>AVERAGE(H23:AU23)</f>
        <v>296177.77999999968</v>
      </c>
      <c r="AW23" s="9"/>
      <c r="AX23" s="11" t="s">
        <v>11</v>
      </c>
      <c r="AY23" s="23"/>
      <c r="AZ23" s="15"/>
    </row>
    <row r="24" spans="2:52" x14ac:dyDescent="0.2">
      <c r="B24" s="17"/>
      <c r="C24" s="18"/>
      <c r="D24" s="22"/>
      <c r="E24" s="23"/>
      <c r="F24" s="23" t="s">
        <v>12</v>
      </c>
      <c r="G24" s="23"/>
      <c r="H24" s="55">
        <v>16250</v>
      </c>
      <c r="I24" s="55">
        <v>16250</v>
      </c>
      <c r="J24" s="55">
        <v>16250</v>
      </c>
      <c r="K24" s="55">
        <v>16250</v>
      </c>
      <c r="L24" s="35">
        <f>FORECAST(L16,$H$24:K24,$H$16:K16)</f>
        <v>16250</v>
      </c>
      <c r="M24" s="35">
        <f>FORECAST(M16,$H$24:L24,$H$16:L16)</f>
        <v>16250</v>
      </c>
      <c r="N24" s="35">
        <f>FORECAST(N16,$H$24:M24,$H$16:M16)</f>
        <v>16250</v>
      </c>
      <c r="O24" s="35">
        <f>FORECAST(O16,$H$24:N24,$H$16:N16)</f>
        <v>16250</v>
      </c>
      <c r="P24" s="35">
        <f>FORECAST(P16,$H$24:O24,$H$16:O16)</f>
        <v>16250</v>
      </c>
      <c r="Q24" s="35">
        <f>FORECAST(Q16,$H$24:P24,$H$16:P16)</f>
        <v>16250</v>
      </c>
      <c r="R24" s="35">
        <f>FORECAST(R16,$H$24:Q24,$H$16:Q16)</f>
        <v>16250</v>
      </c>
      <c r="S24" s="35">
        <f>FORECAST(S16,$H$24:R24,$H$16:R16)</f>
        <v>16250</v>
      </c>
      <c r="T24" s="35">
        <f>FORECAST(T16,$H$24:S24,$H$16:S16)</f>
        <v>16250</v>
      </c>
      <c r="U24" s="35">
        <f>FORECAST(U16,$H$24:T24,$H$16:T16)</f>
        <v>16250</v>
      </c>
      <c r="V24" s="35">
        <f>FORECAST(V16,$H$24:U24,$H$16:U16)</f>
        <v>16250</v>
      </c>
      <c r="W24" s="35">
        <f>FORECAST(W16,$H$24:V24,$H$16:V16)</f>
        <v>16250</v>
      </c>
      <c r="X24" s="35">
        <f>FORECAST(X16,$H$24:W24,$H$16:W16)</f>
        <v>16250</v>
      </c>
      <c r="Y24" s="35">
        <f>FORECAST(Y16,$H$24:X24,$H$16:X16)</f>
        <v>16250</v>
      </c>
      <c r="Z24" s="35">
        <f>FORECAST(Z16,$H$24:Y24,$H$16:Y16)</f>
        <v>16250</v>
      </c>
      <c r="AA24" s="35">
        <f>FORECAST(AA16,$H$24:Z24,$H$16:Z16)</f>
        <v>16250</v>
      </c>
      <c r="AB24" s="35">
        <f>FORECAST(AB16,$H$24:AA24,$H$16:AA16)</f>
        <v>16250</v>
      </c>
      <c r="AC24" s="35">
        <f>FORECAST(AC16,$H$24:AB24,$H$16:AB16)</f>
        <v>16250</v>
      </c>
      <c r="AD24" s="35">
        <f>FORECAST(AD16,$H$24:AC24,$H$16:AC16)</f>
        <v>16250</v>
      </c>
      <c r="AE24" s="35">
        <f>FORECAST(AE16,$H$24:AD24,$H$16:AD16)</f>
        <v>16250</v>
      </c>
      <c r="AF24" s="35">
        <f>FORECAST(AF16,$H$24:AE24,$H$16:AE16)</f>
        <v>16250</v>
      </c>
      <c r="AG24" s="35">
        <f>FORECAST(AG16,$H$24:AF24,$H$16:AF16)</f>
        <v>16250</v>
      </c>
      <c r="AH24" s="35">
        <f>FORECAST(AH16,$H$24:AG24,$H$16:AG16)</f>
        <v>16250</v>
      </c>
      <c r="AI24" s="35">
        <f>FORECAST(AI16,$H$24:AH24,$H$16:AH16)</f>
        <v>16250</v>
      </c>
      <c r="AJ24" s="35">
        <f>FORECAST(AJ16,$H$24:AI24,$H$16:AI16)</f>
        <v>16250</v>
      </c>
      <c r="AK24" s="35">
        <f>FORECAST(AK16,$H$24:AJ24,$H$16:AJ16)</f>
        <v>16250</v>
      </c>
      <c r="AL24" s="35">
        <f>FORECAST(AL16,$H$24:AK24,$H$16:AK16)</f>
        <v>16250</v>
      </c>
      <c r="AM24" s="35">
        <f>FORECAST(AM16,$H$24:AL24,$H$16:AL16)</f>
        <v>16250</v>
      </c>
      <c r="AN24" s="35">
        <f>FORECAST(AN16,$H$24:AM24,$H$16:AM16)</f>
        <v>16250</v>
      </c>
      <c r="AO24" s="35">
        <f>FORECAST(AO16,$H$24:AN24,$H$16:AN16)</f>
        <v>16250</v>
      </c>
      <c r="AP24" s="35">
        <f>FORECAST(AP16,$H$24:AO24,$H$16:AO16)</f>
        <v>16250</v>
      </c>
      <c r="AQ24" s="35">
        <f>FORECAST(AQ16,$H$24:AP24,$H$16:AP16)</f>
        <v>16250</v>
      </c>
      <c r="AR24" s="35">
        <f>FORECAST(AR16,$H$24:AQ24,$H$16:AQ16)</f>
        <v>16250</v>
      </c>
      <c r="AS24" s="35">
        <f>FORECAST(AS16,$H$24:AR24,$H$16:AR16)</f>
        <v>16250</v>
      </c>
      <c r="AT24" s="35">
        <f>FORECAST(AT16,$H$24:AS24,$H$16:AS16)</f>
        <v>16250</v>
      </c>
      <c r="AU24" s="35">
        <f>FORECAST(AU16,$H$24:AT24,$H$16:AT16)</f>
        <v>16250</v>
      </c>
      <c r="AV24" s="35">
        <f>AVERAGE(H24:AU24)</f>
        <v>16250</v>
      </c>
      <c r="AW24" s="9"/>
      <c r="AX24" s="11" t="s">
        <v>12</v>
      </c>
      <c r="AY24" s="23"/>
      <c r="AZ24" s="15"/>
    </row>
    <row r="25" spans="2:52" x14ac:dyDescent="0.2">
      <c r="B25" s="17"/>
      <c r="C25" s="18"/>
      <c r="D25" s="22"/>
      <c r="E25" s="23"/>
      <c r="F25" s="23" t="s">
        <v>13</v>
      </c>
      <c r="G25" s="23"/>
      <c r="H25" s="55">
        <v>32500</v>
      </c>
      <c r="I25" s="55">
        <v>33958</v>
      </c>
      <c r="J25" s="55">
        <v>33958</v>
      </c>
      <c r="K25" s="55">
        <v>33958</v>
      </c>
      <c r="L25" s="35">
        <f>FORECAST(L16,$H$25:K25,$H$16:K16)</f>
        <v>34687</v>
      </c>
      <c r="M25" s="35">
        <f>FORECAST(M16,$H$25:L25,$H$16:L16)</f>
        <v>35124.399999999994</v>
      </c>
      <c r="N25" s="35">
        <f>FORECAST(N16,$H$25:M25,$H$16:M16)</f>
        <v>35561.799999999996</v>
      </c>
      <c r="O25" s="35">
        <f>FORECAST(O16,$H$25:N25,$H$16:N16)</f>
        <v>35999.199999999997</v>
      </c>
      <c r="P25" s="35">
        <f>FORECAST(P16,$H$25:O25,$H$16:O16)</f>
        <v>36436.599999999991</v>
      </c>
      <c r="Q25" s="35">
        <f>FORECAST(Q16,$H$25:P25,$H$16:P16)</f>
        <v>36873.999999999985</v>
      </c>
      <c r="R25" s="35">
        <f>FORECAST(R16,$H$25:Q25,$H$16:Q16)</f>
        <v>37311.399999999987</v>
      </c>
      <c r="S25" s="35">
        <f>FORECAST(S16,$H$25:R25,$H$16:R16)</f>
        <v>37748.799999999988</v>
      </c>
      <c r="T25" s="35">
        <f>FORECAST(T16,$H$25:S25,$H$16:S16)</f>
        <v>38186.199999999983</v>
      </c>
      <c r="U25" s="35">
        <f>FORECAST(U16,$H$25:T25,$H$16:T16)</f>
        <v>38623.599999999984</v>
      </c>
      <c r="V25" s="35">
        <f>FORECAST(V16,$H$25:U25,$H$16:U16)</f>
        <v>39060.999999999978</v>
      </c>
      <c r="W25" s="35">
        <f>FORECAST(W16,$H$25:V25,$H$16:V16)</f>
        <v>39498.39999999998</v>
      </c>
      <c r="X25" s="35">
        <f>FORECAST(X16,$H$25:W25,$H$16:W16)</f>
        <v>39935.799999999981</v>
      </c>
      <c r="Y25" s="35">
        <f>FORECAST(Y16,$H$25:X25,$H$16:X16)</f>
        <v>40373.199999999983</v>
      </c>
      <c r="Z25" s="35">
        <f>FORECAST(Z16,$H$25:Y25,$H$16:Y16)</f>
        <v>40810.599999999977</v>
      </c>
      <c r="AA25" s="35">
        <f>FORECAST(AA16,$H$25:Z25,$H$16:Z16)</f>
        <v>41247.999999999971</v>
      </c>
      <c r="AB25" s="35">
        <f>FORECAST(AB16,$H$25:AA25,$H$16:AA16)</f>
        <v>41685.399999999972</v>
      </c>
      <c r="AC25" s="35">
        <f>FORECAST(AC16,$H$25:AB25,$H$16:AB16)</f>
        <v>42122.799999999974</v>
      </c>
      <c r="AD25" s="35">
        <f>FORECAST(AD16,$H$25:AC25,$H$16:AC16)</f>
        <v>42560.199999999968</v>
      </c>
      <c r="AE25" s="35">
        <f>FORECAST(AE16,$H$25:AD25,$H$16:AD16)</f>
        <v>42997.599999999977</v>
      </c>
      <c r="AF25" s="35">
        <f>FORECAST(AF16,$H$25:AE25,$H$16:AE16)</f>
        <v>43434.999999999971</v>
      </c>
      <c r="AG25" s="35">
        <f>FORECAST(AG16,$H$25:AF25,$H$16:AF16)</f>
        <v>43872.399999999965</v>
      </c>
      <c r="AH25" s="35">
        <f>FORECAST(AH16,$H$25:AG25,$H$16:AG16)</f>
        <v>44309.799999999967</v>
      </c>
      <c r="AI25" s="35">
        <f>FORECAST(AI16,$H$25:AH25,$H$16:AH16)</f>
        <v>44747.199999999961</v>
      </c>
      <c r="AJ25" s="35">
        <f>FORECAST(AJ16,$H$25:AI25,$H$16:AI16)</f>
        <v>45184.599999999969</v>
      </c>
      <c r="AK25" s="35">
        <f>FORECAST(AK16,$H$25:AJ25,$H$16:AJ16)</f>
        <v>45621.999999999964</v>
      </c>
      <c r="AL25" s="35">
        <f>FORECAST(AL16,$H$25:AK25,$H$16:AK16)</f>
        <v>46059.399999999965</v>
      </c>
      <c r="AM25" s="35">
        <f>FORECAST(AM16,$H$25:AL25,$H$16:AL16)</f>
        <v>46496.799999999959</v>
      </c>
      <c r="AN25" s="35">
        <f>FORECAST(AN16,$H$25:AM25,$H$16:AM16)</f>
        <v>46934.199999999968</v>
      </c>
      <c r="AO25" s="35">
        <f>FORECAST(AO16,$H$25:AN25,$H$16:AN16)</f>
        <v>47371.599999999962</v>
      </c>
      <c r="AP25" s="35">
        <f>FORECAST(AP16,$H$25:AO25,$H$16:AO16)</f>
        <v>47808.999999999956</v>
      </c>
      <c r="AQ25" s="35">
        <f>FORECAST(AQ16,$H$25:AP25,$H$16:AP16)</f>
        <v>48246.399999999965</v>
      </c>
      <c r="AR25" s="35">
        <f>FORECAST(AR16,$H$25:AQ25,$H$16:AQ16)</f>
        <v>48683.799999999959</v>
      </c>
      <c r="AS25" s="35">
        <f>FORECAST(AS16,$H$25:AR25,$H$16:AR16)</f>
        <v>49121.199999999953</v>
      </c>
      <c r="AT25" s="35">
        <f>FORECAST(AT16,$H$25:AS25,$H$16:AS16)</f>
        <v>49558.599999999962</v>
      </c>
      <c r="AU25" s="35">
        <f>FORECAST(AU16,$H$25:AT25,$H$16:AT16)</f>
        <v>49995.999999999956</v>
      </c>
      <c r="AV25" s="35">
        <f>AVERAGE(H25:AU25)</f>
        <v>41466.699999999975</v>
      </c>
      <c r="AW25" s="9"/>
      <c r="AX25" s="11" t="s">
        <v>13</v>
      </c>
      <c r="AY25" s="23"/>
      <c r="AZ25" s="15"/>
    </row>
    <row r="26" spans="2:52" x14ac:dyDescent="0.2">
      <c r="B26" s="17"/>
      <c r="C26" s="18"/>
      <c r="D26" s="22"/>
      <c r="E26" s="23"/>
      <c r="F26" s="23" t="s">
        <v>14</v>
      </c>
      <c r="G26" s="23"/>
      <c r="H26" s="56">
        <v>1250</v>
      </c>
      <c r="I26" s="56">
        <v>1250</v>
      </c>
      <c r="J26" s="56">
        <v>1250</v>
      </c>
      <c r="K26" s="56">
        <v>1250</v>
      </c>
      <c r="L26" s="35">
        <f>FORECAST(L16,$H$26:K26,$H$16:K16)</f>
        <v>1250</v>
      </c>
      <c r="M26" s="35">
        <f>FORECAST(M16,$H$26:L26,$H$16:L16)</f>
        <v>1250</v>
      </c>
      <c r="N26" s="35">
        <f>FORECAST(N16,$H$26:M26,$H$16:M16)</f>
        <v>1250</v>
      </c>
      <c r="O26" s="35">
        <f>FORECAST(O16,$H$26:N26,$H$16:N16)</f>
        <v>1250</v>
      </c>
      <c r="P26" s="35">
        <f>FORECAST(P16,$H$26:O26,$H$16:O16)</f>
        <v>1250</v>
      </c>
      <c r="Q26" s="35">
        <f>FORECAST(Q16,$H$26:P26,$H$16:P16)</f>
        <v>1250</v>
      </c>
      <c r="R26" s="35">
        <f>FORECAST(R16,$H$26:Q26,$H$16:Q16)</f>
        <v>1250</v>
      </c>
      <c r="S26" s="35">
        <f>FORECAST(S16,$H$26:R26,$H$16:R16)</f>
        <v>1250</v>
      </c>
      <c r="T26" s="35">
        <f>FORECAST(T16,$H$26:S26,$H$16:S16)</f>
        <v>1250</v>
      </c>
      <c r="U26" s="35">
        <f>FORECAST(U16,$H$26:T26,$H$16:T16)</f>
        <v>1250</v>
      </c>
      <c r="V26" s="35">
        <f>FORECAST(V16,$H$26:U26,$H$16:U16)</f>
        <v>1250</v>
      </c>
      <c r="W26" s="35">
        <f>FORECAST(W16,$H$26:V26,$H$16:V16)</f>
        <v>1250</v>
      </c>
      <c r="X26" s="35">
        <f>FORECAST(X16,$H$26:W26,$H$16:W16)</f>
        <v>1250</v>
      </c>
      <c r="Y26" s="35">
        <f>FORECAST(Y16,$H$26:X26,$H$16:X16)</f>
        <v>1250</v>
      </c>
      <c r="Z26" s="35">
        <f>FORECAST(Z16,$H$26:Y26,$H$16:Y16)</f>
        <v>1250</v>
      </c>
      <c r="AA26" s="35">
        <f>FORECAST(AA16,$H$26:Z26,$H$16:Z16)</f>
        <v>1250</v>
      </c>
      <c r="AB26" s="35">
        <f>FORECAST(AB16,$H$26:AA26,$H$16:AA16)</f>
        <v>1250</v>
      </c>
      <c r="AC26" s="35">
        <f>FORECAST(AC16,$H$26:AB26,$H$16:AB16)</f>
        <v>1250</v>
      </c>
      <c r="AD26" s="35">
        <f>FORECAST(AD16,$H$26:AC26,$H$16:AC16)</f>
        <v>1250</v>
      </c>
      <c r="AE26" s="35">
        <f>FORECAST(AE16,$H$26:AD26,$H$16:AD16)</f>
        <v>1250</v>
      </c>
      <c r="AF26" s="35">
        <f>FORECAST(AF16,$H$26:AE26,$H$16:AE16)</f>
        <v>1250</v>
      </c>
      <c r="AG26" s="35">
        <f>FORECAST(AG16,$H$26:AF26,$H$16:AF16)</f>
        <v>1250</v>
      </c>
      <c r="AH26" s="35">
        <f>FORECAST(AH16,$H$26:AG26,$H$16:AG16)</f>
        <v>1250</v>
      </c>
      <c r="AI26" s="35">
        <f>FORECAST(AI16,$H$26:AH26,$H$16:AH16)</f>
        <v>1250</v>
      </c>
      <c r="AJ26" s="35">
        <f>FORECAST(AJ16,$H$26:AI26,$H$16:AI16)</f>
        <v>1250</v>
      </c>
      <c r="AK26" s="35">
        <f>FORECAST(AK16,$H$26:AJ26,$H$16:AJ16)</f>
        <v>1250</v>
      </c>
      <c r="AL26" s="35">
        <f>FORECAST(AL16,$H$26:AK26,$H$16:AK16)</f>
        <v>1250</v>
      </c>
      <c r="AM26" s="35">
        <f>FORECAST(AM16,$H$26:AL26,$H$16:AL16)</f>
        <v>1250</v>
      </c>
      <c r="AN26" s="35">
        <f>FORECAST(AN16,$H$26:AM26,$H$16:AM16)</f>
        <v>1250</v>
      </c>
      <c r="AO26" s="35">
        <f>FORECAST(AO16,$H$26:AN26,$H$16:AN16)</f>
        <v>1250</v>
      </c>
      <c r="AP26" s="35">
        <f>FORECAST(AP16,$H$26:AO26,$H$16:AO16)</f>
        <v>1250</v>
      </c>
      <c r="AQ26" s="35">
        <f>FORECAST(AQ16,$H$26:AP26,$H$16:AP16)</f>
        <v>1250</v>
      </c>
      <c r="AR26" s="35">
        <f>FORECAST(AR16,$H$26:AQ26,$H$16:AQ16)</f>
        <v>1250</v>
      </c>
      <c r="AS26" s="35">
        <f>FORECAST(AS16,$H$26:AR26,$H$16:AR16)</f>
        <v>1250</v>
      </c>
      <c r="AT26" s="35">
        <f>FORECAST(AT16,$H$26:AS26,$H$16:AS16)</f>
        <v>1250</v>
      </c>
      <c r="AU26" s="35">
        <f>FORECAST(AU16,$H$26:AT26,$H$16:AT16)</f>
        <v>1250</v>
      </c>
      <c r="AV26" s="35">
        <f>AVERAGE(H26:AU26)</f>
        <v>1250</v>
      </c>
      <c r="AW26" s="9"/>
      <c r="AX26" s="11" t="s">
        <v>14</v>
      </c>
      <c r="AY26" s="23"/>
      <c r="AZ26" s="15"/>
    </row>
    <row r="27" spans="2:52" x14ac:dyDescent="0.2">
      <c r="B27" s="17"/>
      <c r="C27" s="18"/>
      <c r="D27" s="22"/>
      <c r="E27" s="23"/>
      <c r="F27" s="23"/>
      <c r="G27" s="41" t="s">
        <v>15</v>
      </c>
      <c r="H27" s="35">
        <f t="shared" ref="H27:AV27" si="2">SUM(H23:H26)</f>
        <v>474000</v>
      </c>
      <c r="I27" s="35">
        <f t="shared" si="2"/>
        <v>369458</v>
      </c>
      <c r="J27" s="35">
        <f t="shared" si="2"/>
        <v>327058</v>
      </c>
      <c r="K27" s="35">
        <f t="shared" si="2"/>
        <v>477599.2</v>
      </c>
      <c r="L27" s="35">
        <f t="shared" si="2"/>
        <v>404128.19999999995</v>
      </c>
      <c r="M27" s="35">
        <f t="shared" si="2"/>
        <v>400967.95999999996</v>
      </c>
      <c r="N27" s="35">
        <f t="shared" si="2"/>
        <v>397807.71999999991</v>
      </c>
      <c r="O27" s="35">
        <f t="shared" si="2"/>
        <v>394647.48</v>
      </c>
      <c r="P27" s="35">
        <f t="shared" si="2"/>
        <v>391487.23999999993</v>
      </c>
      <c r="Q27" s="35">
        <f t="shared" si="2"/>
        <v>388326.99999999988</v>
      </c>
      <c r="R27" s="35">
        <f t="shared" si="2"/>
        <v>385166.75999999995</v>
      </c>
      <c r="S27" s="35">
        <f t="shared" si="2"/>
        <v>382006.5199999999</v>
      </c>
      <c r="T27" s="35">
        <f t="shared" si="2"/>
        <v>378846.2799999998</v>
      </c>
      <c r="U27" s="35">
        <f t="shared" si="2"/>
        <v>375686.03999999986</v>
      </c>
      <c r="V27" s="35">
        <f t="shared" si="2"/>
        <v>372525.79999999981</v>
      </c>
      <c r="W27" s="35">
        <f t="shared" si="2"/>
        <v>369365.55999999982</v>
      </c>
      <c r="X27" s="35">
        <f t="shared" si="2"/>
        <v>366205.31999999977</v>
      </c>
      <c r="Y27" s="35">
        <f t="shared" si="2"/>
        <v>363045.07999999973</v>
      </c>
      <c r="Z27" s="35">
        <f t="shared" si="2"/>
        <v>359884.83999999973</v>
      </c>
      <c r="AA27" s="35">
        <f t="shared" si="2"/>
        <v>356724.59999999974</v>
      </c>
      <c r="AB27" s="35">
        <f t="shared" si="2"/>
        <v>353564.35999999969</v>
      </c>
      <c r="AC27" s="35">
        <f t="shared" si="2"/>
        <v>350404.1199999997</v>
      </c>
      <c r="AD27" s="35">
        <f t="shared" si="2"/>
        <v>347243.87999999966</v>
      </c>
      <c r="AE27" s="35">
        <f t="shared" si="2"/>
        <v>344083.63999999966</v>
      </c>
      <c r="AF27" s="35">
        <f t="shared" si="2"/>
        <v>340923.39999999967</v>
      </c>
      <c r="AG27" s="35">
        <f t="shared" si="2"/>
        <v>337763.15999999957</v>
      </c>
      <c r="AH27" s="35">
        <f t="shared" si="2"/>
        <v>334602.91999999958</v>
      </c>
      <c r="AI27" s="35">
        <f t="shared" si="2"/>
        <v>331442.67999999959</v>
      </c>
      <c r="AJ27" s="35">
        <f t="shared" si="2"/>
        <v>328282.43999999959</v>
      </c>
      <c r="AK27" s="35">
        <f t="shared" si="2"/>
        <v>325122.1999999996</v>
      </c>
      <c r="AL27" s="35">
        <f t="shared" si="2"/>
        <v>321961.9599999995</v>
      </c>
      <c r="AM27" s="35">
        <f t="shared" si="2"/>
        <v>318801.71999999951</v>
      </c>
      <c r="AN27" s="35">
        <f t="shared" si="2"/>
        <v>315641.47999999946</v>
      </c>
      <c r="AO27" s="35">
        <f t="shared" si="2"/>
        <v>312481.23999999953</v>
      </c>
      <c r="AP27" s="35">
        <f t="shared" si="2"/>
        <v>309320.99999999942</v>
      </c>
      <c r="AQ27" s="35">
        <f t="shared" si="2"/>
        <v>306160.75999999943</v>
      </c>
      <c r="AR27" s="35">
        <f t="shared" si="2"/>
        <v>303000.51999999944</v>
      </c>
      <c r="AS27" s="35">
        <f t="shared" si="2"/>
        <v>299840.27999999939</v>
      </c>
      <c r="AT27" s="35">
        <f t="shared" si="2"/>
        <v>296680.0399999994</v>
      </c>
      <c r="AU27" s="35">
        <f t="shared" si="2"/>
        <v>293519.79999999941</v>
      </c>
      <c r="AV27" s="35">
        <f t="shared" si="2"/>
        <v>355144.47999999963</v>
      </c>
      <c r="AW27" s="9"/>
      <c r="AX27" s="31" t="s">
        <v>15</v>
      </c>
      <c r="AY27" s="23"/>
      <c r="AZ27" s="15"/>
    </row>
    <row r="28" spans="2:52" x14ac:dyDescent="0.2">
      <c r="B28" s="17"/>
      <c r="C28" s="18"/>
      <c r="D28" s="22"/>
      <c r="E28" s="23"/>
      <c r="F28" s="23"/>
      <c r="G28" s="23"/>
      <c r="H28" s="39"/>
      <c r="I28" s="39"/>
      <c r="J28" s="39"/>
      <c r="K28" s="39"/>
      <c r="L28" s="39"/>
      <c r="M28" s="9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9"/>
      <c r="AX28" s="11"/>
      <c r="AY28" s="23"/>
      <c r="AZ28" s="15"/>
    </row>
    <row r="29" spans="2:52" x14ac:dyDescent="0.2">
      <c r="B29" s="17"/>
      <c r="C29" s="18"/>
      <c r="D29" s="22"/>
      <c r="E29" s="23"/>
      <c r="F29" s="23"/>
      <c r="G29" s="41" t="s">
        <v>16</v>
      </c>
      <c r="H29" s="35">
        <f>H20-H27</f>
        <v>581000</v>
      </c>
      <c r="I29" s="35">
        <f t="shared" ref="I29:AV29" si="3">I20-I27</f>
        <v>775642</v>
      </c>
      <c r="J29" s="35">
        <f t="shared" si="3"/>
        <v>950042</v>
      </c>
      <c r="K29" s="35">
        <f t="shared" si="3"/>
        <v>765884.8</v>
      </c>
      <c r="L29" s="35">
        <f t="shared" si="3"/>
        <v>950405.8</v>
      </c>
      <c r="M29" s="35">
        <f t="shared" si="3"/>
        <v>1023311.24</v>
      </c>
      <c r="N29" s="35">
        <f t="shared" si="3"/>
        <v>1096216.68</v>
      </c>
      <c r="O29" s="35">
        <f t="shared" si="3"/>
        <v>1169122.1200000001</v>
      </c>
      <c r="P29" s="35">
        <f t="shared" si="3"/>
        <v>1242027.5599999998</v>
      </c>
      <c r="Q29" s="35">
        <f t="shared" si="3"/>
        <v>1314933</v>
      </c>
      <c r="R29" s="35">
        <f t="shared" si="3"/>
        <v>1387838.44</v>
      </c>
      <c r="S29" s="35">
        <f t="shared" si="3"/>
        <v>1460743.88</v>
      </c>
      <c r="T29" s="35">
        <f t="shared" si="3"/>
        <v>1533649.32</v>
      </c>
      <c r="U29" s="35">
        <f t="shared" si="3"/>
        <v>1606554.76</v>
      </c>
      <c r="V29" s="35">
        <f t="shared" si="3"/>
        <v>1679460.2000000002</v>
      </c>
      <c r="W29" s="35">
        <f t="shared" si="3"/>
        <v>1752365.6400000004</v>
      </c>
      <c r="X29" s="35">
        <f t="shared" si="3"/>
        <v>1825271.08</v>
      </c>
      <c r="Y29" s="35">
        <f t="shared" si="3"/>
        <v>1898176.52</v>
      </c>
      <c r="Z29" s="35">
        <f t="shared" si="3"/>
        <v>1971081.96</v>
      </c>
      <c r="AA29" s="35">
        <f t="shared" si="3"/>
        <v>2043987.4000000004</v>
      </c>
      <c r="AB29" s="35">
        <f t="shared" si="3"/>
        <v>2116892.84</v>
      </c>
      <c r="AC29" s="35">
        <f t="shared" si="3"/>
        <v>2189798.2800000003</v>
      </c>
      <c r="AD29" s="35">
        <f t="shared" si="3"/>
        <v>2262703.7199999997</v>
      </c>
      <c r="AE29" s="35">
        <f t="shared" si="3"/>
        <v>2335609.16</v>
      </c>
      <c r="AF29" s="35">
        <f t="shared" si="3"/>
        <v>2408514.6000000006</v>
      </c>
      <c r="AG29" s="35">
        <f t="shared" si="3"/>
        <v>2481420.04</v>
      </c>
      <c r="AH29" s="35">
        <f t="shared" si="3"/>
        <v>2554325.4800000004</v>
      </c>
      <c r="AI29" s="35">
        <f t="shared" si="3"/>
        <v>2627230.92</v>
      </c>
      <c r="AJ29" s="35">
        <f t="shared" si="3"/>
        <v>2700136.3600000003</v>
      </c>
      <c r="AK29" s="35">
        <f t="shared" si="3"/>
        <v>2773041.8000000003</v>
      </c>
      <c r="AL29" s="35">
        <f t="shared" si="3"/>
        <v>2845947.2400000007</v>
      </c>
      <c r="AM29" s="35">
        <f t="shared" si="3"/>
        <v>2918852.6800000006</v>
      </c>
      <c r="AN29" s="35">
        <f t="shared" si="3"/>
        <v>2991758.12</v>
      </c>
      <c r="AO29" s="35">
        <f t="shared" si="3"/>
        <v>3064663.5600000005</v>
      </c>
      <c r="AP29" s="35">
        <f t="shared" si="3"/>
        <v>3137569.0000000005</v>
      </c>
      <c r="AQ29" s="35">
        <f t="shared" si="3"/>
        <v>3210474.4400000009</v>
      </c>
      <c r="AR29" s="35">
        <f t="shared" si="3"/>
        <v>3283379.8800000004</v>
      </c>
      <c r="AS29" s="35">
        <f t="shared" si="3"/>
        <v>3356285.3200000003</v>
      </c>
      <c r="AT29" s="35">
        <f t="shared" si="3"/>
        <v>3429190.7600000002</v>
      </c>
      <c r="AU29" s="35">
        <f t="shared" si="3"/>
        <v>3502096.2000000007</v>
      </c>
      <c r="AV29" s="35">
        <f t="shared" si="3"/>
        <v>2080440.1200000006</v>
      </c>
      <c r="AW29" s="9"/>
      <c r="AX29" s="31" t="s">
        <v>16</v>
      </c>
      <c r="AY29" s="23"/>
      <c r="AZ29" s="15"/>
    </row>
    <row r="30" spans="2:52" x14ac:dyDescent="0.2">
      <c r="B30" s="17"/>
      <c r="C30" s="18"/>
      <c r="D30" s="22"/>
      <c r="E30" s="23"/>
      <c r="F30" s="23"/>
      <c r="G30" s="23"/>
      <c r="H30" s="39"/>
      <c r="I30" s="39"/>
      <c r="J30" s="39"/>
      <c r="K30" s="39"/>
      <c r="L30" s="39"/>
      <c r="M30" s="9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9"/>
      <c r="AX30" s="11"/>
      <c r="AY30" s="23"/>
      <c r="AZ30" s="15"/>
    </row>
    <row r="31" spans="2:52" x14ac:dyDescent="0.2">
      <c r="B31" s="17"/>
      <c r="C31" s="18"/>
      <c r="D31" s="22"/>
      <c r="E31" s="33" t="s">
        <v>17</v>
      </c>
      <c r="F31" s="23"/>
      <c r="G31" s="23"/>
      <c r="H31" s="39"/>
      <c r="I31" s="39"/>
      <c r="J31" s="39"/>
      <c r="K31" s="39"/>
      <c r="L31" s="39"/>
      <c r="M31" s="9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9"/>
      <c r="AX31" s="31" t="s">
        <v>17</v>
      </c>
      <c r="AY31" s="23"/>
      <c r="AZ31" s="15"/>
    </row>
    <row r="32" spans="2:52" x14ac:dyDescent="0.2">
      <c r="B32" s="17"/>
      <c r="C32" s="18"/>
      <c r="D32" s="22"/>
      <c r="E32" s="23"/>
      <c r="F32" s="23" t="s">
        <v>18</v>
      </c>
      <c r="G32" s="23"/>
      <c r="H32" s="56">
        <v>10000</v>
      </c>
      <c r="I32" s="56">
        <v>10000</v>
      </c>
      <c r="J32" s="56">
        <v>10000</v>
      </c>
      <c r="K32" s="56">
        <v>10000</v>
      </c>
      <c r="L32" s="35">
        <f>FORECAST(L16,$H$32:K32,$H$16:K16)</f>
        <v>10000</v>
      </c>
      <c r="M32" s="35">
        <f>FORECAST(M16,$H$32:L32,$H$16:L16)</f>
        <v>10000</v>
      </c>
      <c r="N32" s="35">
        <f>FORECAST(N16,$H$32:M32,$H$16:M16)</f>
        <v>10000</v>
      </c>
      <c r="O32" s="35">
        <f>FORECAST(O16,$H$32:N32,$H$16:N16)</f>
        <v>10000</v>
      </c>
      <c r="P32" s="35">
        <f>FORECAST(P16,$H$32:O32,$H$16:O16)</f>
        <v>10000</v>
      </c>
      <c r="Q32" s="35">
        <f>FORECAST(Q16,$H$32:P32,$H$16:P16)</f>
        <v>10000</v>
      </c>
      <c r="R32" s="35">
        <f>FORECAST(R16,$H$32:Q32,$H$16:Q16)</f>
        <v>10000</v>
      </c>
      <c r="S32" s="35">
        <f>FORECAST(S16,$H$32:R32,$H$16:R16)</f>
        <v>10000</v>
      </c>
      <c r="T32" s="35">
        <f>FORECAST(T16,$H$32:S32,$H$16:S16)</f>
        <v>10000</v>
      </c>
      <c r="U32" s="35">
        <f>FORECAST(U16,$H$32:T32,$H$16:T16)</f>
        <v>10000</v>
      </c>
      <c r="V32" s="35">
        <f>FORECAST(V16,$H$32:U32,$H$16:U16)</f>
        <v>10000</v>
      </c>
      <c r="W32" s="35">
        <f>FORECAST(W16,$H$32:V32,$H$16:V16)</f>
        <v>10000</v>
      </c>
      <c r="X32" s="35">
        <f>FORECAST(X16,$H$32:W32,$H$16:W16)</f>
        <v>10000</v>
      </c>
      <c r="Y32" s="35">
        <f>FORECAST(Y16,$H$32:X32,$H$16:X16)</f>
        <v>10000</v>
      </c>
      <c r="Z32" s="35">
        <f>FORECAST(Z16,$H$32:Y32,$H$16:Y16)</f>
        <v>10000</v>
      </c>
      <c r="AA32" s="35">
        <f>FORECAST(AA16,$H$32:Z32,$H$16:Z16)</f>
        <v>10000</v>
      </c>
      <c r="AB32" s="35">
        <f>FORECAST(AB16,$H$32:AA32,$H$16:AA16)</f>
        <v>10000</v>
      </c>
      <c r="AC32" s="35">
        <f>FORECAST(AC16,$H$32:AB32,$H$16:AB16)</f>
        <v>10000</v>
      </c>
      <c r="AD32" s="35">
        <f>FORECAST(AD16,$H$32:AC32,$H$16:AC16)</f>
        <v>10000</v>
      </c>
      <c r="AE32" s="35">
        <f>FORECAST(AE16,$H$32:AD32,$H$16:AD16)</f>
        <v>10000</v>
      </c>
      <c r="AF32" s="35">
        <f>FORECAST(AF16,$H$32:AE32,$H$16:AE16)</f>
        <v>10000</v>
      </c>
      <c r="AG32" s="35">
        <f>FORECAST(AG16,$H$32:AF32,$H$16:AF16)</f>
        <v>10000</v>
      </c>
      <c r="AH32" s="35">
        <f>FORECAST(AH16,$H$32:AG32,$H$16:AG16)</f>
        <v>10000</v>
      </c>
      <c r="AI32" s="35">
        <f>FORECAST(AI16,$H$32:AH32,$H$16:AH16)</f>
        <v>10000</v>
      </c>
      <c r="AJ32" s="35">
        <f>FORECAST(AJ16,$H$32:AI32,$H$16:AI16)</f>
        <v>10000</v>
      </c>
      <c r="AK32" s="35">
        <f>FORECAST(AK16,$H$32:AJ32,$H$16:AJ16)</f>
        <v>10000</v>
      </c>
      <c r="AL32" s="35">
        <f>FORECAST(AL16,$H$32:AK32,$H$16:AK16)</f>
        <v>10000</v>
      </c>
      <c r="AM32" s="35">
        <f>FORECAST(AM16,$H$32:AL32,$H$16:AL16)</f>
        <v>10000</v>
      </c>
      <c r="AN32" s="35">
        <f>FORECAST(AN16,$H$32:AM32,$H$16:AM16)</f>
        <v>10000</v>
      </c>
      <c r="AO32" s="35">
        <f>FORECAST(AO16,$H$32:AN32,$H$16:AN16)</f>
        <v>10000</v>
      </c>
      <c r="AP32" s="35">
        <f>FORECAST(AP16,$H$32:AO32,$H$16:AO16)</f>
        <v>10000</v>
      </c>
      <c r="AQ32" s="35">
        <f>FORECAST(AQ16,$H$32:AP32,$H$16:AP16)</f>
        <v>10000</v>
      </c>
      <c r="AR32" s="35">
        <f>FORECAST(AR16,$H$32:AQ32,$H$16:AQ16)</f>
        <v>10000</v>
      </c>
      <c r="AS32" s="35">
        <f>FORECAST(AS16,$H$32:AR32,$H$16:AR16)</f>
        <v>10000</v>
      </c>
      <c r="AT32" s="35">
        <f>FORECAST(AT16,$H$32:AS32,$H$16:AS16)</f>
        <v>10000</v>
      </c>
      <c r="AU32" s="35">
        <f>FORECAST(AU16,$H$32:AT32,$H$16:AT16)</f>
        <v>10000</v>
      </c>
      <c r="AV32" s="35">
        <f>AVERAGE(H32:AU32)</f>
        <v>10000</v>
      </c>
      <c r="AW32" s="9"/>
      <c r="AX32" s="11" t="s">
        <v>18</v>
      </c>
      <c r="AY32" s="23"/>
      <c r="AZ32" s="15"/>
    </row>
    <row r="33" spans="2:52" x14ac:dyDescent="0.2">
      <c r="B33" s="17"/>
      <c r="C33" s="18"/>
      <c r="D33" s="22"/>
      <c r="E33" s="23"/>
      <c r="F33" s="23" t="s">
        <v>19</v>
      </c>
      <c r="G33" s="23"/>
      <c r="H33" s="56">
        <v>20000</v>
      </c>
      <c r="I33" s="56">
        <v>20000</v>
      </c>
      <c r="J33" s="56">
        <v>20000</v>
      </c>
      <c r="K33" s="56">
        <v>20000</v>
      </c>
      <c r="L33" s="35">
        <f>FORECAST(L16,$H$33:K33,$H$16:K16)</f>
        <v>20000</v>
      </c>
      <c r="M33" s="35">
        <f>FORECAST(M16,$H$33:L33,$H$16:L16)</f>
        <v>20000</v>
      </c>
      <c r="N33" s="35">
        <f>FORECAST(N16,$H$33:M33,$H$16:M16)</f>
        <v>20000</v>
      </c>
      <c r="O33" s="35">
        <f>FORECAST(O16,$H$33:N33,$H$16:N16)</f>
        <v>20000</v>
      </c>
      <c r="P33" s="35">
        <f>FORECAST(P16,$H$33:O33,$H$16:O16)</f>
        <v>20000</v>
      </c>
      <c r="Q33" s="35">
        <f>FORECAST(Q16,$H$33:P33,$H$16:P16)</f>
        <v>20000</v>
      </c>
      <c r="R33" s="35">
        <f>FORECAST(R16,$H$33:Q33,$H$16:Q16)</f>
        <v>20000</v>
      </c>
      <c r="S33" s="35">
        <f>FORECAST(S16,$H$33:R33,$H$16:R16)</f>
        <v>20000</v>
      </c>
      <c r="T33" s="35">
        <f>FORECAST(T16,$H$33:S33,$H$16:S16)</f>
        <v>20000</v>
      </c>
      <c r="U33" s="35">
        <f>FORECAST(U16,$H$33:T33,$H$16:T16)</f>
        <v>20000</v>
      </c>
      <c r="V33" s="35">
        <f>FORECAST(V16,$H$33:U33,$H$16:U16)</f>
        <v>20000</v>
      </c>
      <c r="W33" s="35">
        <f>FORECAST(W16,$H$33:V33,$H$16:V16)</f>
        <v>20000</v>
      </c>
      <c r="X33" s="35">
        <f>FORECAST(X16,$H$33:W33,$H$16:W16)</f>
        <v>20000</v>
      </c>
      <c r="Y33" s="35">
        <f>FORECAST(Y16,$H$33:X33,$H$16:X16)</f>
        <v>20000</v>
      </c>
      <c r="Z33" s="35">
        <f>FORECAST(Z16,$H$33:Y33,$H$16:Y16)</f>
        <v>20000</v>
      </c>
      <c r="AA33" s="35">
        <f>FORECAST(AA16,$H$33:Z33,$H$16:Z16)</f>
        <v>20000</v>
      </c>
      <c r="AB33" s="35">
        <f>FORECAST(AB16,$H$33:AA33,$H$16:AA16)</f>
        <v>20000</v>
      </c>
      <c r="AC33" s="35">
        <f>FORECAST(AC16,$H$33:AB33,$H$16:AB16)</f>
        <v>20000</v>
      </c>
      <c r="AD33" s="35">
        <f>FORECAST(AD16,$H$33:AC33,$H$16:AC16)</f>
        <v>20000</v>
      </c>
      <c r="AE33" s="35">
        <f>FORECAST(AE16,$H$33:AD33,$H$16:AD16)</f>
        <v>20000</v>
      </c>
      <c r="AF33" s="35">
        <f>FORECAST(AF16,$H$33:AE33,$H$16:AE16)</f>
        <v>20000</v>
      </c>
      <c r="AG33" s="35">
        <f>FORECAST(AG16,$H$33:AF33,$H$16:AF16)</f>
        <v>20000</v>
      </c>
      <c r="AH33" s="35">
        <f>FORECAST(AH16,$H$33:AG33,$H$16:AG16)</f>
        <v>20000</v>
      </c>
      <c r="AI33" s="35">
        <f>FORECAST(AI16,$H$33:AH33,$H$16:AH16)</f>
        <v>20000</v>
      </c>
      <c r="AJ33" s="35">
        <f>FORECAST(AJ16,$H$33:AI33,$H$16:AI16)</f>
        <v>20000</v>
      </c>
      <c r="AK33" s="35">
        <f>FORECAST(AK16,$H$33:AJ33,$H$16:AJ16)</f>
        <v>20000</v>
      </c>
      <c r="AL33" s="35">
        <f>FORECAST(AL16,$H$33:AK33,$H$16:AK16)</f>
        <v>20000</v>
      </c>
      <c r="AM33" s="35">
        <f>FORECAST(AM16,$H$33:AL33,$H$16:AL16)</f>
        <v>20000</v>
      </c>
      <c r="AN33" s="35">
        <f>FORECAST(AN16,$H$33:AM33,$H$16:AM16)</f>
        <v>20000</v>
      </c>
      <c r="AO33" s="35">
        <f>FORECAST(AO16,$H$33:AN33,$H$16:AN16)</f>
        <v>20000</v>
      </c>
      <c r="AP33" s="35">
        <f>FORECAST(AP16,$H$33:AO33,$H$16:AO16)</f>
        <v>20000</v>
      </c>
      <c r="AQ33" s="35">
        <f>FORECAST(AQ16,$H$33:AP33,$H$16:AP16)</f>
        <v>20000</v>
      </c>
      <c r="AR33" s="35">
        <f>FORECAST(AR16,$H$33:AQ33,$H$16:AQ16)</f>
        <v>20000</v>
      </c>
      <c r="AS33" s="35">
        <f>FORECAST(AS16,$H$33:AR33,$H$16:AR16)</f>
        <v>20000</v>
      </c>
      <c r="AT33" s="35">
        <f>FORECAST(AT16,$H$33:AS33,$H$16:AS16)</f>
        <v>20000</v>
      </c>
      <c r="AU33" s="35">
        <f>FORECAST(AU16,$H$33:AT33,$H$16:AT16)</f>
        <v>20000</v>
      </c>
      <c r="AV33" s="35">
        <f>AVERAGE(H33:AU33)</f>
        <v>20000</v>
      </c>
      <c r="AW33" s="9"/>
      <c r="AX33" s="11" t="s">
        <v>19</v>
      </c>
      <c r="AY33" s="23"/>
      <c r="AZ33" s="15"/>
    </row>
    <row r="34" spans="2:52" x14ac:dyDescent="0.2">
      <c r="B34" s="17"/>
      <c r="C34" s="18"/>
      <c r="D34" s="22"/>
      <c r="E34" s="23"/>
      <c r="F34" s="23"/>
      <c r="G34" s="43" t="s">
        <v>20</v>
      </c>
      <c r="H34" s="35">
        <f t="shared" ref="H34:AV34" si="4">H32+H33</f>
        <v>30000</v>
      </c>
      <c r="I34" s="35">
        <f t="shared" si="4"/>
        <v>30000</v>
      </c>
      <c r="J34" s="35">
        <f t="shared" si="4"/>
        <v>30000</v>
      </c>
      <c r="K34" s="35">
        <f t="shared" si="4"/>
        <v>30000</v>
      </c>
      <c r="L34" s="35">
        <f t="shared" si="4"/>
        <v>30000</v>
      </c>
      <c r="M34" s="35">
        <f t="shared" si="4"/>
        <v>30000</v>
      </c>
      <c r="N34" s="35">
        <f t="shared" si="4"/>
        <v>30000</v>
      </c>
      <c r="O34" s="35">
        <f t="shared" si="4"/>
        <v>30000</v>
      </c>
      <c r="P34" s="35">
        <f t="shared" si="4"/>
        <v>30000</v>
      </c>
      <c r="Q34" s="35">
        <f t="shared" si="4"/>
        <v>30000</v>
      </c>
      <c r="R34" s="35">
        <f t="shared" si="4"/>
        <v>30000</v>
      </c>
      <c r="S34" s="35">
        <f t="shared" si="4"/>
        <v>30000</v>
      </c>
      <c r="T34" s="35">
        <f t="shared" si="4"/>
        <v>30000</v>
      </c>
      <c r="U34" s="35">
        <f t="shared" si="4"/>
        <v>30000</v>
      </c>
      <c r="V34" s="35">
        <f t="shared" si="4"/>
        <v>30000</v>
      </c>
      <c r="W34" s="35">
        <f t="shared" si="4"/>
        <v>30000</v>
      </c>
      <c r="X34" s="35">
        <f t="shared" si="4"/>
        <v>30000</v>
      </c>
      <c r="Y34" s="35">
        <f t="shared" si="4"/>
        <v>30000</v>
      </c>
      <c r="Z34" s="35">
        <f t="shared" si="4"/>
        <v>30000</v>
      </c>
      <c r="AA34" s="35">
        <f t="shared" si="4"/>
        <v>30000</v>
      </c>
      <c r="AB34" s="35">
        <f t="shared" si="4"/>
        <v>30000</v>
      </c>
      <c r="AC34" s="35">
        <f t="shared" si="4"/>
        <v>30000</v>
      </c>
      <c r="AD34" s="35">
        <f t="shared" si="4"/>
        <v>30000</v>
      </c>
      <c r="AE34" s="35">
        <f t="shared" si="4"/>
        <v>30000</v>
      </c>
      <c r="AF34" s="35">
        <f t="shared" si="4"/>
        <v>30000</v>
      </c>
      <c r="AG34" s="35">
        <f t="shared" si="4"/>
        <v>30000</v>
      </c>
      <c r="AH34" s="35">
        <f t="shared" si="4"/>
        <v>30000</v>
      </c>
      <c r="AI34" s="35">
        <f t="shared" si="4"/>
        <v>30000</v>
      </c>
      <c r="AJ34" s="35">
        <f t="shared" si="4"/>
        <v>30000</v>
      </c>
      <c r="AK34" s="35">
        <f t="shared" si="4"/>
        <v>30000</v>
      </c>
      <c r="AL34" s="35">
        <f t="shared" si="4"/>
        <v>30000</v>
      </c>
      <c r="AM34" s="35">
        <f t="shared" si="4"/>
        <v>30000</v>
      </c>
      <c r="AN34" s="35">
        <f t="shared" si="4"/>
        <v>30000</v>
      </c>
      <c r="AO34" s="35">
        <f t="shared" si="4"/>
        <v>30000</v>
      </c>
      <c r="AP34" s="35">
        <f t="shared" si="4"/>
        <v>30000</v>
      </c>
      <c r="AQ34" s="35">
        <f t="shared" si="4"/>
        <v>30000</v>
      </c>
      <c r="AR34" s="35">
        <f t="shared" si="4"/>
        <v>30000</v>
      </c>
      <c r="AS34" s="35">
        <f t="shared" si="4"/>
        <v>30000</v>
      </c>
      <c r="AT34" s="35">
        <f t="shared" si="4"/>
        <v>30000</v>
      </c>
      <c r="AU34" s="35">
        <f t="shared" si="4"/>
        <v>30000</v>
      </c>
      <c r="AV34" s="35">
        <f t="shared" si="4"/>
        <v>30000</v>
      </c>
      <c r="AW34" s="9"/>
      <c r="AX34" s="11" t="s">
        <v>20</v>
      </c>
      <c r="AY34" s="23"/>
      <c r="AZ34" s="15"/>
    </row>
    <row r="35" spans="2:52" x14ac:dyDescent="0.2">
      <c r="B35" s="17"/>
      <c r="C35" s="18"/>
      <c r="D35" s="22"/>
      <c r="E35" s="23"/>
      <c r="F35" s="23"/>
      <c r="G35" s="23"/>
      <c r="H35" s="39"/>
      <c r="I35" s="39"/>
      <c r="J35" s="39"/>
      <c r="K35" s="39"/>
      <c r="L35" s="39"/>
      <c r="M35" s="9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9"/>
      <c r="AX35" s="11"/>
      <c r="AY35" s="23"/>
      <c r="AZ35" s="15"/>
    </row>
    <row r="36" spans="2:52" x14ac:dyDescent="0.2">
      <c r="B36" s="17"/>
      <c r="C36" s="18"/>
      <c r="D36" s="22"/>
      <c r="E36" s="23"/>
      <c r="F36" s="23"/>
      <c r="G36" s="23"/>
      <c r="H36" s="42"/>
      <c r="I36" s="42"/>
      <c r="J36" s="42"/>
      <c r="K36" s="42"/>
      <c r="L36" s="42"/>
      <c r="M36" s="9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9"/>
      <c r="AX36" s="11"/>
      <c r="AY36" s="23"/>
      <c r="AZ36" s="15"/>
    </row>
    <row r="37" spans="2:52" x14ac:dyDescent="0.2">
      <c r="B37" s="17"/>
      <c r="C37" s="18"/>
      <c r="D37" s="22"/>
      <c r="E37" s="23"/>
      <c r="F37" s="23"/>
      <c r="G37" s="41" t="s">
        <v>21</v>
      </c>
      <c r="H37" s="35">
        <f>H29+H34</f>
        <v>611000</v>
      </c>
      <c r="I37" s="35">
        <f t="shared" ref="I37:N37" si="5">I29+I34</f>
        <v>805642</v>
      </c>
      <c r="J37" s="35">
        <f t="shared" si="5"/>
        <v>980042</v>
      </c>
      <c r="K37" s="35">
        <f t="shared" si="5"/>
        <v>795884.8</v>
      </c>
      <c r="L37" s="35">
        <f t="shared" si="5"/>
        <v>980405.8</v>
      </c>
      <c r="M37" s="35">
        <f t="shared" si="5"/>
        <v>1053311.24</v>
      </c>
      <c r="N37" s="35">
        <f t="shared" si="5"/>
        <v>1126216.68</v>
      </c>
      <c r="O37" s="35">
        <f t="shared" ref="O37:AV37" si="6">O29+O34</f>
        <v>1199122.1200000001</v>
      </c>
      <c r="P37" s="35">
        <f t="shared" si="6"/>
        <v>1272027.5599999998</v>
      </c>
      <c r="Q37" s="35">
        <f t="shared" si="6"/>
        <v>1344933</v>
      </c>
      <c r="R37" s="35">
        <f t="shared" si="6"/>
        <v>1417838.44</v>
      </c>
      <c r="S37" s="35">
        <f t="shared" si="6"/>
        <v>1490743.88</v>
      </c>
      <c r="T37" s="35">
        <f t="shared" si="6"/>
        <v>1563649.32</v>
      </c>
      <c r="U37" s="35">
        <f t="shared" si="6"/>
        <v>1636554.76</v>
      </c>
      <c r="V37" s="35">
        <f t="shared" si="6"/>
        <v>1709460.2000000002</v>
      </c>
      <c r="W37" s="35">
        <f t="shared" si="6"/>
        <v>1782365.6400000004</v>
      </c>
      <c r="X37" s="35">
        <f t="shared" si="6"/>
        <v>1855271.08</v>
      </c>
      <c r="Y37" s="35">
        <f t="shared" si="6"/>
        <v>1928176.52</v>
      </c>
      <c r="Z37" s="35">
        <f t="shared" si="6"/>
        <v>2001081.96</v>
      </c>
      <c r="AA37" s="35">
        <f t="shared" si="6"/>
        <v>2073987.4000000004</v>
      </c>
      <c r="AB37" s="35">
        <f t="shared" si="6"/>
        <v>2146892.84</v>
      </c>
      <c r="AC37" s="35">
        <f t="shared" si="6"/>
        <v>2219798.2800000003</v>
      </c>
      <c r="AD37" s="35">
        <f t="shared" si="6"/>
        <v>2292703.7199999997</v>
      </c>
      <c r="AE37" s="35">
        <f t="shared" si="6"/>
        <v>2365609.16</v>
      </c>
      <c r="AF37" s="35">
        <f t="shared" si="6"/>
        <v>2438514.6000000006</v>
      </c>
      <c r="AG37" s="35">
        <f t="shared" si="6"/>
        <v>2511420.04</v>
      </c>
      <c r="AH37" s="35">
        <f t="shared" si="6"/>
        <v>2584325.4800000004</v>
      </c>
      <c r="AI37" s="35">
        <f t="shared" si="6"/>
        <v>2657230.92</v>
      </c>
      <c r="AJ37" s="35">
        <f t="shared" si="6"/>
        <v>2730136.3600000003</v>
      </c>
      <c r="AK37" s="35">
        <f t="shared" si="6"/>
        <v>2803041.8000000003</v>
      </c>
      <c r="AL37" s="35">
        <f t="shared" si="6"/>
        <v>2875947.2400000007</v>
      </c>
      <c r="AM37" s="35">
        <f t="shared" si="6"/>
        <v>2948852.6800000006</v>
      </c>
      <c r="AN37" s="35">
        <f t="shared" si="6"/>
        <v>3021758.12</v>
      </c>
      <c r="AO37" s="35">
        <f t="shared" si="6"/>
        <v>3094663.5600000005</v>
      </c>
      <c r="AP37" s="35">
        <f t="shared" si="6"/>
        <v>3167569.0000000005</v>
      </c>
      <c r="AQ37" s="35">
        <f t="shared" si="6"/>
        <v>3240474.4400000009</v>
      </c>
      <c r="AR37" s="35">
        <f t="shared" si="6"/>
        <v>3313379.8800000004</v>
      </c>
      <c r="AS37" s="35">
        <f t="shared" si="6"/>
        <v>3386285.3200000003</v>
      </c>
      <c r="AT37" s="35">
        <f t="shared" si="6"/>
        <v>3459190.7600000002</v>
      </c>
      <c r="AU37" s="35">
        <f t="shared" si="6"/>
        <v>3532096.2000000007</v>
      </c>
      <c r="AV37" s="35">
        <f t="shared" si="6"/>
        <v>2110440.1200000006</v>
      </c>
      <c r="AW37" s="9"/>
      <c r="AX37" s="31" t="s">
        <v>21</v>
      </c>
      <c r="AY37" s="23"/>
      <c r="AZ37" s="15"/>
    </row>
    <row r="38" spans="2:52" x14ac:dyDescent="0.2">
      <c r="B38" s="17"/>
      <c r="C38" s="18"/>
      <c r="D38" s="22"/>
      <c r="E38" s="23"/>
      <c r="F38" s="23" t="s">
        <v>22</v>
      </c>
      <c r="G38" s="23"/>
      <c r="H38" s="44"/>
      <c r="I38" s="44"/>
      <c r="J38" s="44"/>
      <c r="K38" s="44"/>
      <c r="L38" s="44"/>
      <c r="M38" s="9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9"/>
      <c r="AX38" s="11"/>
      <c r="AY38" s="11"/>
      <c r="AZ38" s="15"/>
    </row>
    <row r="39" spans="2:52" x14ac:dyDescent="0.2">
      <c r="B39" s="17"/>
      <c r="C39" s="18"/>
      <c r="D39" s="22"/>
      <c r="E39" s="23"/>
      <c r="F39" s="23" t="s">
        <v>23</v>
      </c>
      <c r="G39" s="57">
        <v>0.3</v>
      </c>
      <c r="H39" s="35">
        <f>$G$39*H37</f>
        <v>183300</v>
      </c>
      <c r="I39" s="35">
        <f>$G$39*I37</f>
        <v>241692.59999999998</v>
      </c>
      <c r="J39" s="35">
        <f t="shared" ref="J39:AV39" si="7">$G$39*J37</f>
        <v>294012.59999999998</v>
      </c>
      <c r="K39" s="35">
        <f t="shared" si="7"/>
        <v>238765.44</v>
      </c>
      <c r="L39" s="35">
        <f t="shared" si="7"/>
        <v>294121.74</v>
      </c>
      <c r="M39" s="35">
        <f t="shared" si="7"/>
        <v>315993.37199999997</v>
      </c>
      <c r="N39" s="35">
        <f t="shared" si="7"/>
        <v>337865.00399999996</v>
      </c>
      <c r="O39" s="35">
        <f t="shared" si="7"/>
        <v>359736.636</v>
      </c>
      <c r="P39" s="35">
        <f t="shared" si="7"/>
        <v>381608.26799999992</v>
      </c>
      <c r="Q39" s="35">
        <f t="shared" si="7"/>
        <v>403479.89999999997</v>
      </c>
      <c r="R39" s="35">
        <f t="shared" si="7"/>
        <v>425351.53199999995</v>
      </c>
      <c r="S39" s="35">
        <f t="shared" si="7"/>
        <v>447223.16399999993</v>
      </c>
      <c r="T39" s="35">
        <f t="shared" si="7"/>
        <v>469094.79600000003</v>
      </c>
      <c r="U39" s="35">
        <f t="shared" si="7"/>
        <v>490966.42799999996</v>
      </c>
      <c r="V39" s="35">
        <f t="shared" si="7"/>
        <v>512838.06000000006</v>
      </c>
      <c r="W39" s="35">
        <f t="shared" si="7"/>
        <v>534709.69200000004</v>
      </c>
      <c r="X39" s="35">
        <f t="shared" si="7"/>
        <v>556581.32400000002</v>
      </c>
      <c r="Y39" s="35">
        <f t="shared" si="7"/>
        <v>578452.95600000001</v>
      </c>
      <c r="Z39" s="35">
        <f t="shared" si="7"/>
        <v>600324.58799999999</v>
      </c>
      <c r="AA39" s="35">
        <f t="shared" si="7"/>
        <v>622196.22000000009</v>
      </c>
      <c r="AB39" s="35">
        <f t="shared" si="7"/>
        <v>644067.85199999996</v>
      </c>
      <c r="AC39" s="35">
        <f t="shared" si="7"/>
        <v>665939.48400000005</v>
      </c>
      <c r="AD39" s="35">
        <f t="shared" si="7"/>
        <v>687811.11599999992</v>
      </c>
      <c r="AE39" s="35">
        <f t="shared" si="7"/>
        <v>709682.74800000002</v>
      </c>
      <c r="AF39" s="35">
        <f t="shared" si="7"/>
        <v>731554.38000000012</v>
      </c>
      <c r="AG39" s="35">
        <f t="shared" si="7"/>
        <v>753426.01199999999</v>
      </c>
      <c r="AH39" s="35">
        <f t="shared" si="7"/>
        <v>775297.64400000009</v>
      </c>
      <c r="AI39" s="35">
        <f t="shared" si="7"/>
        <v>797169.27599999995</v>
      </c>
      <c r="AJ39" s="35">
        <f t="shared" si="7"/>
        <v>819040.90800000005</v>
      </c>
      <c r="AK39" s="35">
        <f t="shared" si="7"/>
        <v>840912.54</v>
      </c>
      <c r="AL39" s="35">
        <f t="shared" si="7"/>
        <v>862784.17200000014</v>
      </c>
      <c r="AM39" s="35">
        <f t="shared" si="7"/>
        <v>884655.80400000012</v>
      </c>
      <c r="AN39" s="35">
        <f t="shared" si="7"/>
        <v>906527.43599999999</v>
      </c>
      <c r="AO39" s="35">
        <f t="shared" si="7"/>
        <v>928399.06800000009</v>
      </c>
      <c r="AP39" s="35">
        <f t="shared" si="7"/>
        <v>950270.70000000007</v>
      </c>
      <c r="AQ39" s="35">
        <f t="shared" si="7"/>
        <v>972142.33200000017</v>
      </c>
      <c r="AR39" s="35">
        <f t="shared" si="7"/>
        <v>994013.96400000004</v>
      </c>
      <c r="AS39" s="35">
        <f t="shared" si="7"/>
        <v>1015885.596</v>
      </c>
      <c r="AT39" s="35">
        <f t="shared" si="7"/>
        <v>1037757.228</v>
      </c>
      <c r="AU39" s="35">
        <f t="shared" si="7"/>
        <v>1059628.8600000001</v>
      </c>
      <c r="AV39" s="35">
        <f t="shared" si="7"/>
        <v>633132.0360000002</v>
      </c>
      <c r="AW39" s="9"/>
      <c r="AX39" s="31" t="s">
        <v>24</v>
      </c>
      <c r="AY39" s="11"/>
      <c r="AZ39" s="15"/>
    </row>
    <row r="40" spans="2:52" x14ac:dyDescent="0.2">
      <c r="B40" s="17"/>
      <c r="C40" s="18"/>
      <c r="D40" s="22"/>
      <c r="E40" s="23"/>
      <c r="F40" s="23"/>
      <c r="G40" s="23"/>
      <c r="H40" s="42"/>
      <c r="I40" s="39"/>
      <c r="J40" s="42"/>
      <c r="K40" s="42"/>
      <c r="L40" s="42"/>
      <c r="M40" s="9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9"/>
      <c r="AX40" s="11"/>
      <c r="AY40" s="11"/>
      <c r="AZ40" s="15"/>
    </row>
    <row r="41" spans="2:52" x14ac:dyDescent="0.2">
      <c r="B41" s="17"/>
      <c r="C41" s="18"/>
      <c r="D41" s="22"/>
      <c r="E41" s="23"/>
      <c r="F41" s="23"/>
      <c r="G41" s="41" t="s">
        <v>25</v>
      </c>
      <c r="H41" s="35">
        <f>H37-H39</f>
        <v>427700</v>
      </c>
      <c r="I41" s="35">
        <f t="shared" ref="I41:AV41" si="8">I37-I39</f>
        <v>563949.4</v>
      </c>
      <c r="J41" s="35">
        <f t="shared" si="8"/>
        <v>686029.4</v>
      </c>
      <c r="K41" s="35">
        <f t="shared" si="8"/>
        <v>557119.3600000001</v>
      </c>
      <c r="L41" s="35">
        <f t="shared" si="8"/>
        <v>686284.06</v>
      </c>
      <c r="M41" s="35">
        <f t="shared" si="8"/>
        <v>737317.86800000002</v>
      </c>
      <c r="N41" s="35">
        <f t="shared" si="8"/>
        <v>788351.67599999998</v>
      </c>
      <c r="O41" s="35">
        <f t="shared" si="8"/>
        <v>839385.48400000017</v>
      </c>
      <c r="P41" s="35">
        <f t="shared" si="8"/>
        <v>890419.2919999999</v>
      </c>
      <c r="Q41" s="35">
        <f t="shared" si="8"/>
        <v>941453.10000000009</v>
      </c>
      <c r="R41" s="35">
        <f t="shared" si="8"/>
        <v>992486.90800000005</v>
      </c>
      <c r="S41" s="35">
        <f t="shared" si="8"/>
        <v>1043520.716</v>
      </c>
      <c r="T41" s="35">
        <f t="shared" si="8"/>
        <v>1094554.524</v>
      </c>
      <c r="U41" s="35">
        <f t="shared" si="8"/>
        <v>1145588.3319999999</v>
      </c>
      <c r="V41" s="35">
        <f t="shared" si="8"/>
        <v>1196622.1400000001</v>
      </c>
      <c r="W41" s="35">
        <f t="shared" si="8"/>
        <v>1247655.9480000003</v>
      </c>
      <c r="X41" s="35">
        <f t="shared" si="8"/>
        <v>1298689.7560000001</v>
      </c>
      <c r="Y41" s="35">
        <f t="shared" si="8"/>
        <v>1349723.564</v>
      </c>
      <c r="Z41" s="35">
        <f t="shared" si="8"/>
        <v>1400757.372</v>
      </c>
      <c r="AA41" s="35">
        <f t="shared" si="8"/>
        <v>1451791.1800000002</v>
      </c>
      <c r="AB41" s="35">
        <f t="shared" si="8"/>
        <v>1502824.9879999999</v>
      </c>
      <c r="AC41" s="35">
        <f t="shared" si="8"/>
        <v>1553858.7960000001</v>
      </c>
      <c r="AD41" s="35">
        <f t="shared" si="8"/>
        <v>1604892.6039999998</v>
      </c>
      <c r="AE41" s="35">
        <f t="shared" si="8"/>
        <v>1655926.412</v>
      </c>
      <c r="AF41" s="35">
        <f t="shared" si="8"/>
        <v>1706960.2200000004</v>
      </c>
      <c r="AG41" s="35">
        <f t="shared" si="8"/>
        <v>1757994.0279999999</v>
      </c>
      <c r="AH41" s="35">
        <f t="shared" si="8"/>
        <v>1809027.8360000004</v>
      </c>
      <c r="AI41" s="35">
        <f t="shared" si="8"/>
        <v>1860061.6439999999</v>
      </c>
      <c r="AJ41" s="35">
        <f t="shared" si="8"/>
        <v>1911095.4520000003</v>
      </c>
      <c r="AK41" s="35">
        <f t="shared" si="8"/>
        <v>1962129.2600000002</v>
      </c>
      <c r="AL41" s="35">
        <f t="shared" si="8"/>
        <v>2013163.0680000004</v>
      </c>
      <c r="AM41" s="35">
        <f t="shared" si="8"/>
        <v>2064196.8760000006</v>
      </c>
      <c r="AN41" s="35">
        <f t="shared" si="8"/>
        <v>2115230.6840000004</v>
      </c>
      <c r="AO41" s="35">
        <f t="shared" si="8"/>
        <v>2166264.4920000006</v>
      </c>
      <c r="AP41" s="35">
        <f t="shared" si="8"/>
        <v>2217298.3000000003</v>
      </c>
      <c r="AQ41" s="35">
        <f t="shared" si="8"/>
        <v>2268332.1080000009</v>
      </c>
      <c r="AR41" s="35">
        <f t="shared" si="8"/>
        <v>2319365.9160000002</v>
      </c>
      <c r="AS41" s="35">
        <f t="shared" si="8"/>
        <v>2370399.7240000004</v>
      </c>
      <c r="AT41" s="35">
        <f t="shared" si="8"/>
        <v>2421433.5320000001</v>
      </c>
      <c r="AU41" s="35">
        <f t="shared" si="8"/>
        <v>2472467.3400000008</v>
      </c>
      <c r="AV41" s="35">
        <f t="shared" si="8"/>
        <v>1477308.0840000003</v>
      </c>
      <c r="AW41" s="9"/>
      <c r="AX41" s="31" t="s">
        <v>25</v>
      </c>
      <c r="AY41" s="11"/>
      <c r="AZ41" s="15"/>
    </row>
    <row r="42" spans="2:52" x14ac:dyDescent="0.2">
      <c r="B42" s="17"/>
      <c r="C42" s="18"/>
      <c r="D42" s="22"/>
      <c r="E42" s="23"/>
      <c r="F42" s="23"/>
      <c r="G42" s="23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9"/>
      <c r="AX42" s="45"/>
      <c r="AY42" s="42"/>
      <c r="AZ42" s="15"/>
    </row>
    <row r="43" spans="2:52" x14ac:dyDescent="0.2">
      <c r="B43" s="17"/>
      <c r="C43" s="18"/>
      <c r="D43" s="22"/>
      <c r="E43" s="23"/>
      <c r="F43" s="23"/>
      <c r="G43" s="23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9"/>
      <c r="AX43" s="46"/>
      <c r="AY43" s="39"/>
      <c r="AZ43" s="15"/>
    </row>
    <row r="44" spans="2:52" x14ac:dyDescent="0.2">
      <c r="B44" s="17"/>
      <c r="C44" s="18"/>
      <c r="D44" s="22"/>
      <c r="E44" s="23"/>
      <c r="F44" s="23"/>
      <c r="G44" s="23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9"/>
      <c r="AX44" s="46"/>
      <c r="AY44" s="39"/>
      <c r="AZ44" s="15"/>
    </row>
    <row r="45" spans="2:52" x14ac:dyDescent="0.2">
      <c r="B45" s="17"/>
      <c r="C45" s="18"/>
      <c r="D45" s="22"/>
      <c r="E45" s="33" t="s">
        <v>26</v>
      </c>
      <c r="F45" s="23"/>
      <c r="G45" s="23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46"/>
      <c r="AY45" s="39"/>
      <c r="AZ45" s="15"/>
    </row>
    <row r="46" spans="2:52" x14ac:dyDescent="0.2">
      <c r="B46" s="17"/>
      <c r="C46" s="18"/>
      <c r="D46" s="22"/>
      <c r="E46" s="23"/>
      <c r="F46" s="23"/>
      <c r="G46" s="23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46"/>
      <c r="AY46" s="39"/>
      <c r="AZ46" s="15"/>
    </row>
    <row r="47" spans="2:52" x14ac:dyDescent="0.2">
      <c r="B47" s="17"/>
      <c r="C47" s="18"/>
      <c r="D47" s="22"/>
      <c r="E47" s="33" t="s">
        <v>8</v>
      </c>
      <c r="F47" s="23"/>
      <c r="G47" s="23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46"/>
      <c r="AY47" s="39"/>
      <c r="AZ47" s="15"/>
    </row>
    <row r="48" spans="2:52" x14ac:dyDescent="0.2">
      <c r="B48" s="17"/>
      <c r="C48" s="18"/>
      <c r="D48" s="22"/>
      <c r="E48" s="23"/>
      <c r="F48" s="23"/>
      <c r="G48" s="47" t="s">
        <v>27</v>
      </c>
      <c r="H48" s="56">
        <v>320000</v>
      </c>
      <c r="I48" s="56">
        <v>240000</v>
      </c>
      <c r="J48" s="56">
        <v>208000</v>
      </c>
      <c r="K48" s="56">
        <v>321616</v>
      </c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46"/>
      <c r="AY48" s="39"/>
      <c r="AZ48" s="15"/>
    </row>
    <row r="49" spans="2:52" x14ac:dyDescent="0.2">
      <c r="B49" s="17"/>
      <c r="C49" s="18"/>
      <c r="D49" s="22"/>
      <c r="E49" s="23"/>
      <c r="F49" s="23"/>
      <c r="G49" s="47" t="s">
        <v>28</v>
      </c>
      <c r="H49" s="56">
        <v>500000</v>
      </c>
      <c r="I49" s="56">
        <v>500000</v>
      </c>
      <c r="J49" s="56">
        <v>500000</v>
      </c>
      <c r="K49" s="56">
        <v>500000</v>
      </c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46"/>
      <c r="AY49" s="39"/>
      <c r="AZ49" s="15"/>
    </row>
    <row r="50" spans="2:52" x14ac:dyDescent="0.2">
      <c r="B50" s="17"/>
      <c r="C50" s="18"/>
      <c r="D50" s="22"/>
      <c r="E50" s="23"/>
      <c r="F50" s="23"/>
      <c r="G50" s="47" t="s">
        <v>29</v>
      </c>
      <c r="H50" s="56">
        <v>125000</v>
      </c>
      <c r="I50" s="56">
        <v>125000</v>
      </c>
      <c r="J50" s="56">
        <v>125000</v>
      </c>
      <c r="K50" s="56">
        <v>125000</v>
      </c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46"/>
      <c r="AY50" s="39"/>
      <c r="AZ50" s="15"/>
    </row>
    <row r="51" spans="2:52" x14ac:dyDescent="0.2">
      <c r="B51" s="17"/>
      <c r="C51" s="18"/>
      <c r="D51" s="22"/>
      <c r="E51" s="23"/>
      <c r="F51" s="23"/>
      <c r="G51" s="48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15"/>
    </row>
    <row r="52" spans="2:52" ht="13.5" thickBot="1" x14ac:dyDescent="0.25">
      <c r="B52" s="17"/>
      <c r="C52" s="18"/>
      <c r="D52" s="49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15"/>
    </row>
    <row r="53" spans="2:52" ht="13.5" thickBot="1" x14ac:dyDescent="0.25">
      <c r="B53" s="17"/>
      <c r="C53" s="18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15"/>
    </row>
    <row r="54" spans="2:52" ht="3" customHeight="1" thickTop="1" x14ac:dyDescent="0.2">
      <c r="B54" s="17"/>
      <c r="C54" s="18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15"/>
    </row>
    <row r="55" spans="2:52" x14ac:dyDescent="0.2">
      <c r="B55" s="17"/>
      <c r="C55" s="18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15"/>
    </row>
    <row r="56" spans="2:52" x14ac:dyDescent="0.2">
      <c r="B56" s="17"/>
      <c r="C56" s="18"/>
      <c r="D56" s="63"/>
      <c r="E56" s="63"/>
      <c r="F56" s="63"/>
      <c r="G56" s="63"/>
      <c r="H56" s="63"/>
      <c r="I56" s="63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15"/>
    </row>
    <row r="57" spans="2:52" x14ac:dyDescent="0.2">
      <c r="B57" s="17"/>
      <c r="C57" s="18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11"/>
      <c r="AY57" s="23"/>
      <c r="AZ57" s="15"/>
    </row>
    <row r="58" spans="2:52" x14ac:dyDescent="0.2">
      <c r="B58" s="17"/>
      <c r="C58" s="18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11"/>
      <c r="AY58" s="23"/>
      <c r="AZ58" s="15"/>
    </row>
    <row r="59" spans="2:52" ht="0.95" customHeight="1" thickBot="1" x14ac:dyDescent="0.25">
      <c r="B59" s="52"/>
      <c r="C59" s="53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15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2"/>
      <c r="AY59" s="1"/>
      <c r="AZ59" s="1"/>
    </row>
    <row r="60" spans="2:52" ht="13.5" thickTop="1" x14ac:dyDescent="0.2"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1"/>
      <c r="AY60" s="60"/>
      <c r="AZ60" s="60"/>
    </row>
  </sheetData>
  <scenarios current="0" show="0">
    <scenario name="sample6" locked="1" count="27" user="Author">
      <inputCells r="H17" val="2000000" numFmtId="164"/>
      <inputCells r="I17" val="1500000" numFmtId="164"/>
      <inputCells r="J17" val="1300000" numFmtId="164"/>
      <inputCells r="K17" val="2010100" numFmtId="164"/>
      <inputCells r="H26" val="1250" numFmtId="164"/>
      <inputCells r="I26" val="1250" numFmtId="164"/>
      <inputCells r="J26" val="1250" numFmtId="164"/>
      <inputCells r="K26" val="1250" numFmtId="164"/>
      <inputCells r="H32" val="100000" numFmtId="164"/>
      <inputCells r="I32" val="10000" numFmtId="164"/>
      <inputCells r="J32" val="3000" numFmtId="164"/>
      <inputCells r="K32" val="405700" numFmtId="164"/>
      <inputCells r="H33" val="20000" numFmtId="164"/>
      <inputCells r="I33" val="50000" numFmtId="164"/>
      <inputCells r="J33" val="100000" numFmtId="164"/>
      <inputCells r="K33" val="200000" numFmtId="164"/>
      <inputCells r="G39" val="0.3" numFmtId="9"/>
      <inputCells r="F53" undone="1" val="10"/>
      <inputCells r="F52" undone="1" val="30"/>
      <inputCells r="K49" undone="1" val="1250000" numFmtId="164"/>
      <inputCells r="J49" undone="1" val="125000" numFmtId="164"/>
      <inputCells r="I49" undone="1" val="125000" numFmtId="164"/>
      <inputCells r="H49" undone="1" val="125000" numFmtId="164"/>
      <inputCells r="K48" undone="1" val="500000" numFmtId="164"/>
      <inputCells r="J48" undone="1" val="500000" numFmtId="164"/>
      <inputCells r="I48" undone="1" val="500000" numFmtId="164"/>
      <inputCells r="H48" undone="1" val="500000" numFmtId="164"/>
    </scenario>
    <scenario name="current6" locked="1" count="27" user="Author">
      <inputCells r="H17" val=""/>
      <inputCells r="I17" val=""/>
      <inputCells r="J17" val=""/>
      <inputCells r="K17" val=""/>
      <inputCells r="H26" val=""/>
      <inputCells r="I26" val=""/>
      <inputCells r="J26" val=""/>
      <inputCells r="K26" val=""/>
      <inputCells r="H32" val=""/>
      <inputCells r="I32" val=""/>
      <inputCells r="J32" val=""/>
      <inputCells r="K32" val=""/>
      <inputCells r="H33" val=""/>
      <inputCells r="I33" val=""/>
      <inputCells r="J33" val=""/>
      <inputCells r="K33" val=""/>
      <inputCells r="G39" val=""/>
      <inputCells r="F53" undone="1" val=""/>
      <inputCells r="F52" undone="1" val=""/>
      <inputCells r="K49" undone="1" val=""/>
      <inputCells r="J49" undone="1" val=""/>
      <inputCells r="I49" undone="1" val=""/>
      <inputCells r="H49" undone="1" val=""/>
      <inputCells r="K48" undone="1" val=""/>
      <inputCells r="J48" undone="1" val=""/>
      <inputCells r="I48" undone="1" val=""/>
      <inputCells r="H48" undone="1" val=""/>
    </scenario>
  </scenarios>
  <mergeCells count="1">
    <mergeCell ref="D56:I56"/>
  </mergeCells>
  <phoneticPr fontId="0" type="noConversion"/>
  <printOptions horizontalCentered="1"/>
  <pageMargins left="0.5" right="0.5" top="0.5" bottom="0.5" header="0.5" footer="0.5"/>
  <pageSetup scale="73" orientation="landscape" blackAndWhite="1" horizontalDpi="300" verticalDpi="300" r:id="rId1"/>
  <headerFooter alignWithMargins="0"/>
  <rowBreaks count="1" manualBreakCount="1">
    <brk id="59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912F191-0B65-4CA8-81FC-C9906856C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 Column</vt:lpstr>
      <vt:lpstr>'40 Column'!Print_Area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2014-10-25T20:33:24Z</dcterms:created>
  <dcterms:modified xsi:type="dcterms:W3CDTF">2014-10-25T20:33:24Z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TC018775369991</vt:lpwstr>
  </property>
</Properties>
</file>